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9040" windowHeight="15840" firstSheet="1" activeTab="1"/>
  </bookViews>
  <sheets>
    <sheet name="foxz" sheetId="2" state="veryHidden" r:id="rId1"/>
    <sheet name="Tuần 32 Chung" sheetId="4" r:id="rId2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52" i="4" l="1"/>
  <c r="I34" i="4"/>
  <c r="G26" i="4"/>
  <c r="G27" i="4"/>
  <c r="G28" i="4"/>
  <c r="G29" i="4"/>
  <c r="G30" i="4"/>
  <c r="G31" i="4"/>
  <c r="G33" i="4"/>
  <c r="G32" i="4"/>
  <c r="I15" i="4"/>
  <c r="I43" i="4"/>
  <c r="G37" i="4"/>
  <c r="G38" i="4"/>
  <c r="G39" i="4"/>
  <c r="G40" i="4"/>
  <c r="G41" i="4"/>
  <c r="G42" i="4"/>
  <c r="G36" i="4"/>
  <c r="G8" i="4"/>
  <c r="G9" i="4"/>
  <c r="G10" i="4"/>
  <c r="G11" i="4"/>
  <c r="G12" i="4"/>
  <c r="G7" i="4"/>
  <c r="G46" i="4"/>
  <c r="G47" i="4"/>
  <c r="G48" i="4"/>
  <c r="G49" i="4"/>
  <c r="G50" i="4"/>
  <c r="I24" i="4"/>
  <c r="G51" i="4"/>
  <c r="G13" i="4"/>
  <c r="G14" i="4"/>
  <c r="G34" i="4" l="1"/>
  <c r="G15" i="4"/>
  <c r="G43" i="4"/>
  <c r="J43" i="4" s="1"/>
  <c r="G18" i="4"/>
  <c r="D66" i="4"/>
  <c r="G45" i="4"/>
  <c r="G52" i="4" s="1"/>
  <c r="G23" i="4"/>
  <c r="G22" i="4"/>
  <c r="G21" i="4"/>
  <c r="G20" i="4"/>
  <c r="G19" i="4"/>
  <c r="G17" i="4"/>
  <c r="J52" i="4" l="1"/>
  <c r="G24" i="4"/>
  <c r="J24" i="4"/>
  <c r="J34" i="4"/>
  <c r="J15" i="4"/>
</calcChain>
</file>

<file path=xl/sharedStrings.xml><?xml version="1.0" encoding="utf-8"?>
<sst xmlns="http://schemas.openxmlformats.org/spreadsheetml/2006/main" count="111" uniqueCount="70">
  <si>
    <t>CÔNG TY TNHH THỰC PHẨM MẠNH YẾN</t>
  </si>
  <si>
    <t>CỘNG HÒA XÃ HỘI CHỦ NGHĨA VIỆT NAM</t>
  </si>
  <si>
    <t>Thứ/ngày</t>
  </si>
  <si>
    <t>STT</t>
  </si>
  <si>
    <t>Món ăn</t>
  </si>
  <si>
    <t>Diễn giải</t>
  </si>
  <si>
    <t>Định lượng(gr)</t>
  </si>
  <si>
    <t>Đơn giá</t>
  </si>
  <si>
    <t>Thành Tiền</t>
  </si>
  <si>
    <t>Chi phí phụ</t>
  </si>
  <si>
    <t>TỔNG</t>
  </si>
  <si>
    <t>Chất đốt</t>
  </si>
  <si>
    <t>Thuế</t>
  </si>
  <si>
    <t>Nhân công</t>
  </si>
  <si>
    <t>Tổng</t>
  </si>
  <si>
    <t>Tổng tiền</t>
  </si>
  <si>
    <t>5 ngày</t>
  </si>
  <si>
    <t>thành tiền 1 suất</t>
  </si>
  <si>
    <t>Cơm trắng</t>
  </si>
  <si>
    <t>Gạo tẻ</t>
  </si>
  <si>
    <t>Rau thơm</t>
  </si>
  <si>
    <t>Gia vị các loại</t>
  </si>
  <si>
    <t>Khấu hao</t>
  </si>
  <si>
    <t>Trứng vịt</t>
  </si>
  <si>
    <t>Đinh Thị Hương Giang</t>
  </si>
  <si>
    <t>Đ/c: 91 Yết Kiêu  - P.Tân Hưng - TP Hải Phòng</t>
  </si>
  <si>
    <t>SĐT: 0374.116.906 - Ms Yến</t>
  </si>
  <si>
    <t>THỰC ĐƠN BÁN TRÚ NĂM HỌC 2025 - 2026</t>
  </si>
  <si>
    <t>Độc lập -  Tự do -  Hạnh phúc</t>
  </si>
  <si>
    <t>NGƯỜI LẬP</t>
  </si>
  <si>
    <t>HIỆU TRƯỞNG NHÀ TRƯỜNG</t>
  </si>
  <si>
    <t xml:space="preserve">Thịt sấn mông vai </t>
  </si>
  <si>
    <t>Thịt nạc xay</t>
  </si>
  <si>
    <t>Đậu xốt cà chua</t>
  </si>
  <si>
    <t>Cà chua</t>
  </si>
  <si>
    <t>Mồng tơi</t>
  </si>
  <si>
    <t>Canh bí xanh nấu thịt gà</t>
  </si>
  <si>
    <t>Bí đỏ</t>
  </si>
  <si>
    <t>Gà CN bỏ cđcc</t>
  </si>
  <si>
    <t>Canh mồng tơi nấu tép</t>
  </si>
  <si>
    <t>Tép đồng</t>
  </si>
  <si>
    <t>Gà kho gừng</t>
  </si>
  <si>
    <t>Đậu phụ rán</t>
  </si>
  <si>
    <t xml:space="preserve">Bí xanh </t>
  </si>
  <si>
    <t>Thịt gà</t>
  </si>
  <si>
    <t>Canh bí đỏ nấu xương</t>
  </si>
  <si>
    <t>Xương lợn</t>
  </si>
  <si>
    <t>Trứng luộc</t>
  </si>
  <si>
    <t>Tuần 32 (từ ngày 20/04/2026 đến ngày 24/04/2026)</t>
  </si>
  <si>
    <t>Thịt kho</t>
  </si>
  <si>
    <t>Trứng rán</t>
  </si>
  <si>
    <t>Thịt xốt cà chua</t>
  </si>
  <si>
    <t>Khoai tây xào thịt</t>
  </si>
  <si>
    <t>Khoai tây</t>
  </si>
  <si>
    <t>Canh rau ngót nấu thịt</t>
  </si>
  <si>
    <t>Rau ngót</t>
  </si>
  <si>
    <t>Tôm chiên</t>
  </si>
  <si>
    <t>Trứng gà</t>
  </si>
  <si>
    <t>Thịt băm rang</t>
  </si>
  <si>
    <t>Tép rang</t>
  </si>
  <si>
    <t>Mông sấn xay</t>
  </si>
  <si>
    <t>Canh mồng tơi nấu cà ra</t>
  </si>
  <si>
    <t>cà ra</t>
  </si>
  <si>
    <t>Thứ 2
20/4/2026</t>
  </si>
  <si>
    <t>Thứ 3
21/4/2026</t>
  </si>
  <si>
    <t>Thứ 4
22/4/2026</t>
  </si>
  <si>
    <t>Thứ 5
23/4/2026</t>
  </si>
  <si>
    <t>Thứ 6
24/4/2026</t>
  </si>
  <si>
    <t>Nguyễn Thị Thúy</t>
  </si>
  <si>
    <t>(Đã duyệt)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</si>
</sst>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_(* #,##0_);_(* \(#,##0\);_(* &quot;-&quot;??_);_(@_)"/>
  </numFmts>
  <fonts count="11" x14ac:knownFonts="1">
    <font>
      <sz val="12"/>
      <color theme="1"/>
      <name val="Times New Roman"/>
      <family val="2"/>
    </font>
    <font>
      <sz val="12"/>
      <color theme="1"/>
      <name val="Times New Roman"/>
      <family val="2"/>
    </font>
    <font>
      <sz val="13"/>
      <color theme="1"/>
      <name val="Times New Roman"/>
      <family val="1"/>
    </font>
    <font>
      <b/>
      <sz val="13"/>
      <color theme="1"/>
      <name val="Times New Roman"/>
      <family val="1"/>
    </font>
    <font>
      <b/>
      <sz val="14"/>
      <color theme="1"/>
      <name val="Times New Roman"/>
      <family val="1"/>
    </font>
    <font>
      <sz val="14"/>
      <color theme="1"/>
      <name val="Times New Roman"/>
      <family val="2"/>
    </font>
    <font>
      <sz val="14"/>
      <color theme="1"/>
      <name val="Times New Roman"/>
      <family val="1"/>
    </font>
    <font>
      <sz val="14"/>
      <color rgb="FFFF0000"/>
      <name val="Times New Roman"/>
      <family val="1"/>
    </font>
    <font>
      <b/>
      <sz val="14"/>
      <color theme="1"/>
      <name val="Calibri"/>
      <family val="2"/>
      <scheme val="minor"/>
    </font>
    <font>
      <b/>
      <sz val="17"/>
      <color theme="1"/>
      <name val="Times New Roman"/>
      <family val="1"/>
    </font>
    <font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165" fontId="1" fillId="0" borderId="0" applyFont="0" applyFill="0" applyBorder="0" applyAlignment="0" applyProtection="0"/>
  </cellStyleXfs>
  <cellXfs count="86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/>
    </xf>
    <xf numFmtId="166" fontId="2" fillId="0" borderId="0" xfId="1" applyNumberFormat="1" applyFont="1" applyAlignment="1">
      <alignment horizontal="center"/>
    </xf>
    <xf numFmtId="0" fontId="2" fillId="0" borderId="0" xfId="0" applyFont="1" applyAlignment="1">
      <alignment vertical="center"/>
    </xf>
    <xf numFmtId="0" fontId="2" fillId="0" borderId="2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8" fillId="2" borderId="2" xfId="0" applyFont="1" applyFill="1" applyBorder="1" applyAlignment="1">
      <alignment horizontal="left" vertical="center"/>
    </xf>
    <xf numFmtId="166" fontId="8" fillId="2" borderId="2" xfId="0" applyNumberFormat="1" applyFont="1" applyFill="1" applyBorder="1" applyAlignment="1">
      <alignment horizontal="center" vertical="center"/>
    </xf>
    <xf numFmtId="166" fontId="5" fillId="0" borderId="0" xfId="1" applyNumberFormat="1" applyFont="1" applyAlignment="1">
      <alignment horizontal="center" vertical="center"/>
    </xf>
    <xf numFmtId="0" fontId="8" fillId="0" borderId="0" xfId="0" applyFont="1" applyAlignment="1">
      <alignment vertical="center"/>
    </xf>
    <xf numFmtId="0" fontId="8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left" vertical="center"/>
    </xf>
    <xf numFmtId="166" fontId="4" fillId="2" borderId="2" xfId="0" applyNumberFormat="1" applyFont="1" applyFill="1" applyBorder="1" applyAlignment="1">
      <alignment horizontal="center" vertical="center"/>
    </xf>
    <xf numFmtId="166" fontId="6" fillId="0" borderId="0" xfId="1" applyNumberFormat="1" applyFont="1" applyAlignment="1">
      <alignment horizontal="center" vertical="center"/>
    </xf>
    <xf numFmtId="166" fontId="2" fillId="0" borderId="0" xfId="1" applyNumberFormat="1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166" fontId="6" fillId="0" borderId="0" xfId="1" applyNumberFormat="1" applyFont="1" applyFill="1" applyBorder="1" applyAlignment="1">
      <alignment horizontal="center" vertical="center"/>
    </xf>
    <xf numFmtId="166" fontId="4" fillId="0" borderId="0" xfId="1" applyNumberFormat="1" applyFont="1" applyFill="1" applyBorder="1" applyAlignment="1">
      <alignment horizontal="center" vertical="center"/>
    </xf>
    <xf numFmtId="166" fontId="4" fillId="0" borderId="0" xfId="0" applyNumberFormat="1" applyFont="1" applyAlignment="1">
      <alignment horizontal="center" vertical="center"/>
    </xf>
    <xf numFmtId="166" fontId="2" fillId="0" borderId="2" xfId="1" applyNumberFormat="1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/>
    </xf>
    <xf numFmtId="0" fontId="3" fillId="2" borderId="2" xfId="0" applyFont="1" applyFill="1" applyBorder="1" applyAlignment="1">
      <alignment horizontal="center" vertical="center"/>
    </xf>
    <xf numFmtId="166" fontId="3" fillId="2" borderId="2" xfId="1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3" borderId="2" xfId="0" applyFont="1" applyFill="1" applyBorder="1" applyAlignment="1">
      <alignment horizontal="left" vertical="center"/>
    </xf>
    <xf numFmtId="166" fontId="3" fillId="0" borderId="2" xfId="1" applyNumberFormat="1" applyFont="1" applyFill="1" applyBorder="1" applyAlignment="1">
      <alignment horizontal="center" vertical="center"/>
    </xf>
    <xf numFmtId="166" fontId="3" fillId="3" borderId="2" xfId="0" applyNumberFormat="1" applyFont="1" applyFill="1" applyBorder="1" applyAlignment="1">
      <alignment horizontal="center" vertical="center"/>
    </xf>
    <xf numFmtId="166" fontId="2" fillId="0" borderId="2" xfId="1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166" fontId="3" fillId="3" borderId="2" xfId="1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2" fillId="0" borderId="0" xfId="0" applyFont="1" applyAlignment="1">
      <alignment horizontal="left"/>
    </xf>
    <xf numFmtId="0" fontId="3" fillId="2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166" fontId="2" fillId="0" borderId="0" xfId="1" applyNumberFormat="1" applyFont="1" applyFill="1" applyBorder="1" applyAlignment="1">
      <alignment horizontal="center" vertical="center"/>
    </xf>
    <xf numFmtId="166" fontId="3" fillId="0" borderId="0" xfId="1" applyNumberFormat="1" applyFont="1" applyFill="1" applyBorder="1" applyAlignment="1">
      <alignment horizontal="center" vertical="center"/>
    </xf>
    <xf numFmtId="166" fontId="3" fillId="0" borderId="0" xfId="0" applyNumberFormat="1" applyFont="1" applyAlignment="1">
      <alignment horizontal="center" vertical="center"/>
    </xf>
    <xf numFmtId="166" fontId="2" fillId="0" borderId="2" xfId="1" applyNumberFormat="1" applyFont="1" applyFill="1" applyBorder="1" applyAlignment="1">
      <alignment horizontal="center" vertical="center"/>
    </xf>
    <xf numFmtId="166" fontId="3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166" fontId="2" fillId="0" borderId="2" xfId="1" applyNumberFormat="1" applyFont="1" applyFill="1" applyBorder="1" applyAlignment="1">
      <alignment vertical="center"/>
    </xf>
    <xf numFmtId="164" fontId="2" fillId="0" borderId="2" xfId="0" applyNumberFormat="1" applyFont="1" applyBorder="1" applyAlignment="1">
      <alignment horizontal="center" vertical="center"/>
    </xf>
    <xf numFmtId="166" fontId="2" fillId="0" borderId="0" xfId="1" applyNumberFormat="1" applyFont="1" applyAlignment="1">
      <alignment vertical="center"/>
    </xf>
    <xf numFmtId="166" fontId="2" fillId="0" borderId="0" xfId="0" applyNumberFormat="1" applyFont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vertical="center"/>
    </xf>
    <xf numFmtId="0" fontId="3" fillId="2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top"/>
    </xf>
    <xf numFmtId="166" fontId="2" fillId="0" borderId="6" xfId="1" applyNumberFormat="1" applyFont="1" applyBorder="1" applyAlignment="1">
      <alignment horizontal="center" vertical="center"/>
    </xf>
    <xf numFmtId="166" fontId="2" fillId="0" borderId="6" xfId="1" applyNumberFormat="1" applyFont="1" applyBorder="1" applyAlignment="1">
      <alignment vertical="center"/>
    </xf>
    <xf numFmtId="0" fontId="2" fillId="0" borderId="6" xfId="0" applyFont="1" applyBorder="1" applyAlignment="1">
      <alignment vertical="center"/>
    </xf>
    <xf numFmtId="166" fontId="3" fillId="3" borderId="6" xfId="0" applyNumberFormat="1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166" fontId="2" fillId="0" borderId="2" xfId="1" applyNumberFormat="1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47625</xdr:colOff>
      <xdr:row>1</xdr:row>
      <xdr:rowOff>247650</xdr:rowOff>
    </xdr:from>
    <xdr:to>
      <xdr:col>8</xdr:col>
      <xdr:colOff>47625</xdr:colOff>
      <xdr:row>1</xdr:row>
      <xdr:rowOff>247650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xmlns="" id="{262CA7A0-0DD7-4DF0-877A-3482417E7161}"/>
            </a:ext>
          </a:extLst>
        </xdr:cNvPr>
        <xdr:cNvCxnSpPr/>
      </xdr:nvCxnSpPr>
      <xdr:spPr>
        <a:xfrm>
          <a:off x="7981950" y="514350"/>
          <a:ext cx="21812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6"/>
  <sheetViews>
    <sheetView tabSelected="1" topLeftCell="A34" workbookViewId="0">
      <selection activeCell="C60" sqref="C60:D60"/>
    </sheetView>
  </sheetViews>
  <sheetFormatPr defaultColWidth="13.25" defaultRowHeight="16.5" x14ac:dyDescent="0.25"/>
  <cols>
    <col min="1" max="1" width="13.875" style="5" customWidth="1"/>
    <col min="2" max="2" width="7.875" style="1" customWidth="1"/>
    <col min="3" max="3" width="28.25" style="2" customWidth="1"/>
    <col min="4" max="4" width="28.125" style="3" customWidth="1"/>
    <col min="5" max="5" width="11.375" style="3" customWidth="1"/>
    <col min="6" max="6" width="14.625" style="4" customWidth="1"/>
    <col min="7" max="7" width="14.75" style="4" customWidth="1"/>
    <col min="8" max="8" width="13.875" style="45" customWidth="1"/>
    <col min="9" max="9" width="12.5" style="3" customWidth="1"/>
    <col min="10" max="10" width="14.625" style="3" customWidth="1"/>
    <col min="11" max="16384" width="13.25" style="5"/>
  </cols>
  <sheetData>
    <row r="1" spans="1:10" ht="21" customHeight="1" x14ac:dyDescent="0.25">
      <c r="A1" s="70" t="s">
        <v>0</v>
      </c>
      <c r="B1" s="70"/>
      <c r="C1" s="70"/>
      <c r="D1" s="70"/>
      <c r="E1" s="71" t="s">
        <v>1</v>
      </c>
      <c r="F1" s="71"/>
      <c r="G1" s="71"/>
      <c r="H1" s="71"/>
      <c r="I1" s="71"/>
      <c r="J1" s="71"/>
    </row>
    <row r="2" spans="1:10" ht="21" customHeight="1" x14ac:dyDescent="0.25">
      <c r="A2" s="27" t="s">
        <v>25</v>
      </c>
      <c r="C2" s="28"/>
      <c r="D2" s="26"/>
      <c r="E2" s="71" t="s">
        <v>28</v>
      </c>
      <c r="F2" s="71"/>
      <c r="G2" s="71"/>
      <c r="H2" s="71"/>
      <c r="I2" s="71"/>
      <c r="J2" s="71"/>
    </row>
    <row r="3" spans="1:10" ht="21" customHeight="1" x14ac:dyDescent="0.25">
      <c r="A3" s="28" t="s">
        <v>26</v>
      </c>
      <c r="C3" s="28"/>
      <c r="D3" s="26"/>
      <c r="E3" s="29"/>
      <c r="F3" s="29"/>
      <c r="G3" s="29"/>
      <c r="H3" s="42"/>
      <c r="I3" s="29"/>
      <c r="J3" s="29"/>
    </row>
    <row r="4" spans="1:10" ht="27" customHeight="1" x14ac:dyDescent="0.25">
      <c r="A4" s="72" t="s">
        <v>27</v>
      </c>
      <c r="B4" s="73"/>
      <c r="C4" s="73"/>
      <c r="D4" s="73"/>
      <c r="E4" s="73"/>
      <c r="F4" s="73"/>
      <c r="G4" s="73"/>
      <c r="H4" s="73"/>
      <c r="I4" s="73"/>
      <c r="J4" s="73"/>
    </row>
    <row r="5" spans="1:10" ht="24.75" customHeight="1" x14ac:dyDescent="0.25">
      <c r="A5" s="79" t="s">
        <v>48</v>
      </c>
      <c r="B5" s="79"/>
      <c r="C5" s="79"/>
      <c r="D5" s="79"/>
      <c r="E5" s="79"/>
      <c r="F5" s="79"/>
      <c r="G5" s="79"/>
      <c r="H5" s="79"/>
      <c r="I5" s="79"/>
      <c r="J5" s="79"/>
    </row>
    <row r="6" spans="1:10" ht="34.5" customHeight="1" x14ac:dyDescent="0.25">
      <c r="A6" s="30" t="s">
        <v>2</v>
      </c>
      <c r="B6" s="39" t="s">
        <v>3</v>
      </c>
      <c r="C6" s="46" t="s">
        <v>4</v>
      </c>
      <c r="D6" s="46" t="s">
        <v>5</v>
      </c>
      <c r="E6" s="46" t="s">
        <v>6</v>
      </c>
      <c r="F6" s="31" t="s">
        <v>7</v>
      </c>
      <c r="G6" s="46" t="s">
        <v>8</v>
      </c>
      <c r="H6" s="63" t="s">
        <v>9</v>
      </c>
      <c r="I6" s="63"/>
      <c r="J6" s="30" t="s">
        <v>10</v>
      </c>
    </row>
    <row r="7" spans="1:10" ht="18" customHeight="1" x14ac:dyDescent="0.25">
      <c r="A7" s="64" t="s">
        <v>63</v>
      </c>
      <c r="B7" s="59">
        <v>1</v>
      </c>
      <c r="C7" s="62" t="s">
        <v>49</v>
      </c>
      <c r="D7" s="56" t="s">
        <v>31</v>
      </c>
      <c r="E7" s="48">
        <v>67</v>
      </c>
      <c r="F7" s="55">
        <v>125000</v>
      </c>
      <c r="G7" s="36">
        <f>F7*E7/1000</f>
        <v>8375</v>
      </c>
      <c r="H7" s="37" t="s">
        <v>11</v>
      </c>
      <c r="I7" s="36">
        <v>1000</v>
      </c>
      <c r="J7" s="32"/>
    </row>
    <row r="8" spans="1:10" ht="18" customHeight="1" x14ac:dyDescent="0.25">
      <c r="A8" s="64"/>
      <c r="B8" s="66">
        <v>2</v>
      </c>
      <c r="C8" s="68" t="s">
        <v>33</v>
      </c>
      <c r="D8" s="56" t="s">
        <v>42</v>
      </c>
      <c r="E8" s="48">
        <v>50</v>
      </c>
      <c r="F8" s="55">
        <v>32000</v>
      </c>
      <c r="G8" s="36">
        <f t="shared" ref="G8:G12" si="0">F8*E8/1000</f>
        <v>1600</v>
      </c>
      <c r="H8" s="37" t="s">
        <v>13</v>
      </c>
      <c r="I8" s="25">
        <v>2000</v>
      </c>
      <c r="J8" s="32"/>
    </row>
    <row r="9" spans="1:10" ht="18" customHeight="1" x14ac:dyDescent="0.25">
      <c r="A9" s="64"/>
      <c r="B9" s="67"/>
      <c r="C9" s="69"/>
      <c r="D9" s="56" t="s">
        <v>34</v>
      </c>
      <c r="E9" s="48">
        <v>15</v>
      </c>
      <c r="F9" s="55">
        <v>20000</v>
      </c>
      <c r="G9" s="36">
        <f t="shared" si="0"/>
        <v>300</v>
      </c>
      <c r="H9" s="37" t="s">
        <v>12</v>
      </c>
      <c r="I9" s="36">
        <v>1482</v>
      </c>
      <c r="J9" s="32"/>
    </row>
    <row r="10" spans="1:10" ht="18" customHeight="1" x14ac:dyDescent="0.25">
      <c r="A10" s="64"/>
      <c r="B10" s="64">
        <v>3</v>
      </c>
      <c r="C10" s="65" t="s">
        <v>39</v>
      </c>
      <c r="D10" s="56" t="s">
        <v>35</v>
      </c>
      <c r="E10" s="48">
        <v>30</v>
      </c>
      <c r="F10" s="52">
        <v>18000</v>
      </c>
      <c r="G10" s="36">
        <f t="shared" si="0"/>
        <v>540</v>
      </c>
      <c r="H10" s="37" t="s">
        <v>22</v>
      </c>
      <c r="I10" s="25">
        <v>300</v>
      </c>
      <c r="J10" s="48"/>
    </row>
    <row r="11" spans="1:10" ht="18" customHeight="1" x14ac:dyDescent="0.25">
      <c r="A11" s="64"/>
      <c r="B11" s="64"/>
      <c r="C11" s="65"/>
      <c r="D11" s="48" t="s">
        <v>40</v>
      </c>
      <c r="E11" s="48">
        <v>7</v>
      </c>
      <c r="F11" s="52">
        <v>160000</v>
      </c>
      <c r="G11" s="36">
        <f t="shared" si="0"/>
        <v>1120</v>
      </c>
      <c r="H11" s="6"/>
      <c r="I11" s="6"/>
      <c r="J11" s="48"/>
    </row>
    <row r="12" spans="1:10" ht="18" customHeight="1" x14ac:dyDescent="0.25">
      <c r="A12" s="64"/>
      <c r="B12" s="48">
        <v>4</v>
      </c>
      <c r="C12" s="37" t="s">
        <v>18</v>
      </c>
      <c r="D12" s="48" t="s">
        <v>19</v>
      </c>
      <c r="E12" s="48">
        <v>110</v>
      </c>
      <c r="F12" s="36">
        <v>19000</v>
      </c>
      <c r="G12" s="36">
        <f t="shared" si="0"/>
        <v>2090</v>
      </c>
      <c r="H12" s="37"/>
      <c r="I12" s="48"/>
      <c r="J12" s="48"/>
    </row>
    <row r="13" spans="1:10" ht="18" customHeight="1" x14ac:dyDescent="0.25">
      <c r="A13" s="64"/>
      <c r="B13" s="48">
        <v>5</v>
      </c>
      <c r="C13" s="32"/>
      <c r="D13" s="48" t="s">
        <v>20</v>
      </c>
      <c r="E13" s="48">
        <v>5.5</v>
      </c>
      <c r="F13" s="36">
        <v>35000</v>
      </c>
      <c r="G13" s="36">
        <f t="shared" ref="G13:G14" si="1">F13*E13/1000</f>
        <v>192.5</v>
      </c>
      <c r="H13" s="37"/>
      <c r="I13" s="48"/>
      <c r="J13" s="48"/>
    </row>
    <row r="14" spans="1:10" ht="18" customHeight="1" x14ac:dyDescent="0.25">
      <c r="A14" s="64"/>
      <c r="B14" s="48">
        <v>6</v>
      </c>
      <c r="C14" s="37"/>
      <c r="D14" s="48" t="s">
        <v>21</v>
      </c>
      <c r="E14" s="48">
        <v>10</v>
      </c>
      <c r="F14" s="36">
        <v>100000</v>
      </c>
      <c r="G14" s="36">
        <f t="shared" si="1"/>
        <v>1000</v>
      </c>
      <c r="H14" s="37"/>
      <c r="I14" s="48"/>
      <c r="J14" s="48"/>
    </row>
    <row r="15" spans="1:10" ht="18" customHeight="1" x14ac:dyDescent="0.25">
      <c r="A15" s="64"/>
      <c r="B15" s="48"/>
      <c r="C15" s="33" t="s">
        <v>14</v>
      </c>
      <c r="D15" s="32"/>
      <c r="E15" s="32"/>
      <c r="F15" s="34"/>
      <c r="G15" s="35">
        <f>SUM(G7:G14)</f>
        <v>15217.5</v>
      </c>
      <c r="H15" s="41"/>
      <c r="I15" s="35">
        <f>SUM(I7:I12)</f>
        <v>4782</v>
      </c>
      <c r="J15" s="35">
        <f>I15+G15</f>
        <v>19999.5</v>
      </c>
    </row>
    <row r="16" spans="1:10" ht="15" customHeight="1" x14ac:dyDescent="0.25">
      <c r="A16" s="30"/>
      <c r="B16" s="39"/>
      <c r="C16" s="46"/>
      <c r="D16" s="46"/>
      <c r="E16" s="46"/>
      <c r="F16" s="31"/>
      <c r="G16" s="46"/>
      <c r="H16" s="63"/>
      <c r="I16" s="63"/>
      <c r="J16" s="30"/>
    </row>
    <row r="17" spans="1:12" ht="18" customHeight="1" x14ac:dyDescent="0.25">
      <c r="A17" s="64" t="s">
        <v>64</v>
      </c>
      <c r="B17" s="48">
        <v>1</v>
      </c>
      <c r="C17" s="6" t="s">
        <v>41</v>
      </c>
      <c r="D17" s="56" t="s">
        <v>38</v>
      </c>
      <c r="E17" s="48">
        <v>95</v>
      </c>
      <c r="F17" s="55">
        <v>80000</v>
      </c>
      <c r="G17" s="36">
        <f t="shared" ref="G17:G23" si="2">F17*E17/1000</f>
        <v>7600</v>
      </c>
      <c r="H17" s="37" t="s">
        <v>11</v>
      </c>
      <c r="I17" s="36">
        <v>1000</v>
      </c>
      <c r="J17" s="48"/>
    </row>
    <row r="18" spans="1:12" ht="18" customHeight="1" x14ac:dyDescent="0.25">
      <c r="A18" s="64"/>
      <c r="B18" s="48">
        <v>2</v>
      </c>
      <c r="C18" s="62" t="s">
        <v>50</v>
      </c>
      <c r="D18" s="48" t="s">
        <v>23</v>
      </c>
      <c r="E18" s="48">
        <v>40</v>
      </c>
      <c r="F18" s="36">
        <v>62000</v>
      </c>
      <c r="G18" s="36">
        <f t="shared" si="2"/>
        <v>2480</v>
      </c>
      <c r="H18" s="37" t="s">
        <v>13</v>
      </c>
      <c r="I18" s="25">
        <v>2000</v>
      </c>
      <c r="J18" s="48"/>
    </row>
    <row r="19" spans="1:12" ht="18" customHeight="1" x14ac:dyDescent="0.25">
      <c r="A19" s="64"/>
      <c r="B19" s="75">
        <v>3</v>
      </c>
      <c r="C19" s="76" t="s">
        <v>36</v>
      </c>
      <c r="D19" s="48" t="s">
        <v>43</v>
      </c>
      <c r="E19" s="48">
        <v>60</v>
      </c>
      <c r="F19" s="36">
        <v>18000</v>
      </c>
      <c r="G19" s="36">
        <f t="shared" si="2"/>
        <v>1080</v>
      </c>
      <c r="H19" s="37" t="s">
        <v>12</v>
      </c>
      <c r="I19" s="36">
        <v>1482</v>
      </c>
      <c r="J19" s="48"/>
      <c r="L19" s="57"/>
    </row>
    <row r="20" spans="1:12" ht="18" customHeight="1" x14ac:dyDescent="0.25">
      <c r="A20" s="64"/>
      <c r="B20" s="67"/>
      <c r="C20" s="76"/>
      <c r="D20" s="56" t="s">
        <v>44</v>
      </c>
      <c r="E20" s="48">
        <v>10</v>
      </c>
      <c r="F20" s="55">
        <v>80000</v>
      </c>
      <c r="G20" s="36">
        <f t="shared" si="2"/>
        <v>800</v>
      </c>
      <c r="H20" s="37" t="s">
        <v>22</v>
      </c>
      <c r="I20" s="25">
        <v>300</v>
      </c>
      <c r="J20" s="48"/>
      <c r="L20" s="57"/>
    </row>
    <row r="21" spans="1:12" ht="18" customHeight="1" x14ac:dyDescent="0.25">
      <c r="A21" s="64"/>
      <c r="B21" s="48">
        <v>4</v>
      </c>
      <c r="C21" s="6" t="s">
        <v>18</v>
      </c>
      <c r="D21" s="48" t="s">
        <v>19</v>
      </c>
      <c r="E21" s="48">
        <v>110</v>
      </c>
      <c r="F21" s="36">
        <v>19000</v>
      </c>
      <c r="G21" s="36">
        <f t="shared" si="2"/>
        <v>2090</v>
      </c>
      <c r="H21" s="6"/>
      <c r="I21" s="6"/>
      <c r="J21" s="48"/>
      <c r="L21" s="57"/>
    </row>
    <row r="22" spans="1:12" ht="18" customHeight="1" x14ac:dyDescent="0.25">
      <c r="A22" s="64"/>
      <c r="B22" s="48">
        <v>5</v>
      </c>
      <c r="C22" s="54"/>
      <c r="D22" s="48" t="s">
        <v>20</v>
      </c>
      <c r="E22" s="48">
        <v>4.8</v>
      </c>
      <c r="F22" s="36">
        <v>35000</v>
      </c>
      <c r="G22" s="36">
        <f t="shared" si="2"/>
        <v>168</v>
      </c>
      <c r="H22" s="37"/>
      <c r="I22" s="36"/>
      <c r="J22" s="48"/>
    </row>
    <row r="23" spans="1:12" ht="18" customHeight="1" x14ac:dyDescent="0.25">
      <c r="A23" s="64"/>
      <c r="B23" s="48">
        <v>6</v>
      </c>
      <c r="C23" s="54"/>
      <c r="D23" s="48" t="s">
        <v>21</v>
      </c>
      <c r="E23" s="48">
        <v>10</v>
      </c>
      <c r="F23" s="36">
        <v>100000</v>
      </c>
      <c r="G23" s="36">
        <f t="shared" si="2"/>
        <v>1000</v>
      </c>
      <c r="H23" s="37"/>
      <c r="I23" s="48"/>
      <c r="J23" s="48"/>
      <c r="L23" s="58"/>
    </row>
    <row r="24" spans="1:12" ht="21.75" customHeight="1" x14ac:dyDescent="0.25">
      <c r="A24" s="64"/>
      <c r="B24" s="48"/>
      <c r="C24" s="33" t="s">
        <v>14</v>
      </c>
      <c r="D24" s="32"/>
      <c r="E24" s="32"/>
      <c r="F24" s="34"/>
      <c r="G24" s="38">
        <f>SUM(G17:G23)</f>
        <v>15218</v>
      </c>
      <c r="H24" s="41"/>
      <c r="I24" s="35">
        <f>SUM(I17:I23)</f>
        <v>4782</v>
      </c>
      <c r="J24" s="35">
        <f>I24+G24</f>
        <v>20000</v>
      </c>
    </row>
    <row r="25" spans="1:12" ht="15.75" customHeight="1" x14ac:dyDescent="0.25">
      <c r="A25" s="30"/>
      <c r="B25" s="39"/>
      <c r="C25" s="46"/>
      <c r="D25" s="46"/>
      <c r="E25" s="46"/>
      <c r="F25" s="31"/>
      <c r="G25" s="46"/>
      <c r="H25" s="63"/>
      <c r="I25" s="63"/>
      <c r="J25" s="30"/>
    </row>
    <row r="26" spans="1:12" ht="18" customHeight="1" x14ac:dyDescent="0.25">
      <c r="A26" s="64" t="s">
        <v>65</v>
      </c>
      <c r="B26" s="48">
        <v>1</v>
      </c>
      <c r="C26" s="61" t="s">
        <v>51</v>
      </c>
      <c r="D26" s="84" t="s">
        <v>31</v>
      </c>
      <c r="E26" s="84">
        <v>66</v>
      </c>
      <c r="F26" s="85">
        <v>125000</v>
      </c>
      <c r="G26" s="36">
        <f t="shared" ref="G26:G30" si="3">F26*E26/1000</f>
        <v>8250</v>
      </c>
      <c r="H26" s="61" t="s">
        <v>11</v>
      </c>
      <c r="I26" s="80">
        <v>1000</v>
      </c>
      <c r="J26" s="48"/>
    </row>
    <row r="27" spans="1:12" ht="18" customHeight="1" x14ac:dyDescent="0.25">
      <c r="A27" s="64"/>
      <c r="B27" s="75">
        <v>2</v>
      </c>
      <c r="C27" s="76" t="s">
        <v>52</v>
      </c>
      <c r="D27" s="84" t="s">
        <v>53</v>
      </c>
      <c r="E27" s="84">
        <v>55</v>
      </c>
      <c r="F27" s="85">
        <v>18000</v>
      </c>
      <c r="G27" s="36">
        <f t="shared" si="3"/>
        <v>990</v>
      </c>
      <c r="H27" s="61" t="s">
        <v>13</v>
      </c>
      <c r="I27" s="81">
        <v>2000</v>
      </c>
      <c r="J27" s="48"/>
    </row>
    <row r="28" spans="1:12" ht="18" customHeight="1" x14ac:dyDescent="0.25">
      <c r="A28" s="64"/>
      <c r="B28" s="67"/>
      <c r="C28" s="76"/>
      <c r="D28" s="60" t="s">
        <v>32</v>
      </c>
      <c r="E28" s="84">
        <v>8</v>
      </c>
      <c r="F28" s="85">
        <v>125000</v>
      </c>
      <c r="G28" s="36">
        <f t="shared" si="3"/>
        <v>1000</v>
      </c>
      <c r="H28" s="61" t="s">
        <v>12</v>
      </c>
      <c r="I28" s="80">
        <v>1482</v>
      </c>
      <c r="J28" s="48"/>
    </row>
    <row r="29" spans="1:12" ht="18" customHeight="1" x14ac:dyDescent="0.25">
      <c r="A29" s="64"/>
      <c r="B29" s="74">
        <v>3</v>
      </c>
      <c r="C29" s="76" t="s">
        <v>54</v>
      </c>
      <c r="D29" s="60" t="s">
        <v>55</v>
      </c>
      <c r="E29" s="60">
        <v>28</v>
      </c>
      <c r="F29" s="6">
        <v>30000</v>
      </c>
      <c r="G29" s="36">
        <f t="shared" si="3"/>
        <v>840</v>
      </c>
      <c r="H29" s="61" t="s">
        <v>22</v>
      </c>
      <c r="I29" s="81">
        <v>300</v>
      </c>
      <c r="J29" s="48"/>
    </row>
    <row r="30" spans="1:12" ht="18" customHeight="1" x14ac:dyDescent="0.25">
      <c r="A30" s="64"/>
      <c r="B30" s="74"/>
      <c r="C30" s="76"/>
      <c r="D30" s="60" t="s">
        <v>32</v>
      </c>
      <c r="E30" s="60">
        <v>7</v>
      </c>
      <c r="F30" s="6">
        <v>125000</v>
      </c>
      <c r="G30" s="36">
        <f t="shared" si="3"/>
        <v>875</v>
      </c>
      <c r="H30" s="6"/>
      <c r="I30" s="5"/>
      <c r="J30" s="48"/>
    </row>
    <row r="31" spans="1:12" ht="18" customHeight="1" x14ac:dyDescent="0.25">
      <c r="A31" s="64"/>
      <c r="B31" s="48">
        <v>4</v>
      </c>
      <c r="C31" s="6" t="s">
        <v>18</v>
      </c>
      <c r="D31" s="60" t="s">
        <v>19</v>
      </c>
      <c r="E31" s="60">
        <v>110</v>
      </c>
      <c r="F31" s="36">
        <v>19000</v>
      </c>
      <c r="G31" s="36">
        <f>F31*E31/1000</f>
        <v>2090</v>
      </c>
      <c r="H31" s="61"/>
      <c r="I31" s="82"/>
      <c r="J31" s="48"/>
    </row>
    <row r="32" spans="1:12" ht="18" customHeight="1" x14ac:dyDescent="0.25">
      <c r="A32" s="64"/>
      <c r="B32" s="48">
        <v>5</v>
      </c>
      <c r="C32" s="54"/>
      <c r="D32" s="60" t="s">
        <v>20</v>
      </c>
      <c r="E32" s="60">
        <v>4.95</v>
      </c>
      <c r="F32" s="36">
        <v>35000</v>
      </c>
      <c r="G32" s="36">
        <f t="shared" ref="G32:G33" si="4">F32*E32/1000</f>
        <v>173.25</v>
      </c>
      <c r="H32" s="61"/>
      <c r="I32" s="80"/>
      <c r="J32" s="48"/>
    </row>
    <row r="33" spans="1:10" ht="18" customHeight="1" x14ac:dyDescent="0.25">
      <c r="A33" s="64"/>
      <c r="B33" s="48">
        <v>6</v>
      </c>
      <c r="C33" s="54"/>
      <c r="D33" s="60" t="s">
        <v>21</v>
      </c>
      <c r="E33" s="60">
        <v>10</v>
      </c>
      <c r="F33" s="36">
        <v>100000</v>
      </c>
      <c r="G33" s="36">
        <f t="shared" si="4"/>
        <v>1000</v>
      </c>
      <c r="H33" s="61"/>
      <c r="I33" s="80"/>
      <c r="J33" s="48"/>
    </row>
    <row r="34" spans="1:10" ht="18" customHeight="1" x14ac:dyDescent="0.25">
      <c r="A34" s="64"/>
      <c r="B34" s="48"/>
      <c r="C34" s="33" t="s">
        <v>14</v>
      </c>
      <c r="D34" s="32"/>
      <c r="E34" s="32"/>
      <c r="F34" s="34"/>
      <c r="G34" s="38">
        <f>SUM(G26:G33)</f>
        <v>15218.25</v>
      </c>
      <c r="H34" s="41"/>
      <c r="I34" s="83">
        <f>SUM(I26:I32)</f>
        <v>4782</v>
      </c>
      <c r="J34" s="35">
        <f>G34+I34</f>
        <v>20000.25</v>
      </c>
    </row>
    <row r="35" spans="1:10" ht="15" customHeight="1" x14ac:dyDescent="0.25">
      <c r="A35" s="30"/>
      <c r="B35" s="39"/>
      <c r="C35" s="46"/>
      <c r="D35" s="46"/>
      <c r="E35" s="46"/>
      <c r="F35" s="31"/>
      <c r="G35" s="46"/>
      <c r="H35" s="63"/>
      <c r="I35" s="63"/>
      <c r="J35" s="30"/>
    </row>
    <row r="36" spans="1:10" ht="18" customHeight="1" x14ac:dyDescent="0.25">
      <c r="A36" s="64" t="s">
        <v>66</v>
      </c>
      <c r="B36" s="48">
        <v>1</v>
      </c>
      <c r="C36" s="6" t="s">
        <v>56</v>
      </c>
      <c r="D36" s="6" t="s">
        <v>56</v>
      </c>
      <c r="E36" s="48">
        <v>38</v>
      </c>
      <c r="F36" s="25">
        <v>200000</v>
      </c>
      <c r="G36" s="36">
        <f>F36*E36/1000</f>
        <v>7600</v>
      </c>
      <c r="H36" s="37" t="s">
        <v>11</v>
      </c>
      <c r="I36" s="36">
        <v>1000</v>
      </c>
      <c r="J36" s="54"/>
    </row>
    <row r="37" spans="1:10" ht="18" customHeight="1" x14ac:dyDescent="0.25">
      <c r="A37" s="64"/>
      <c r="B37" s="59">
        <v>2</v>
      </c>
      <c r="C37" s="62" t="s">
        <v>47</v>
      </c>
      <c r="D37" s="6" t="s">
        <v>57</v>
      </c>
      <c r="E37" s="48">
        <v>30</v>
      </c>
      <c r="F37" s="25">
        <v>100000</v>
      </c>
      <c r="G37" s="36">
        <f t="shared" ref="G37:G42" si="5">F37*E37/1000</f>
        <v>3000</v>
      </c>
      <c r="H37" s="37" t="s">
        <v>13</v>
      </c>
      <c r="I37" s="25">
        <v>2000</v>
      </c>
      <c r="J37" s="54"/>
    </row>
    <row r="38" spans="1:10" ht="18" customHeight="1" x14ac:dyDescent="0.25">
      <c r="A38" s="64"/>
      <c r="B38" s="74">
        <v>3</v>
      </c>
      <c r="C38" s="76" t="s">
        <v>45</v>
      </c>
      <c r="D38" s="6" t="s">
        <v>37</v>
      </c>
      <c r="E38" s="48">
        <v>50</v>
      </c>
      <c r="F38" s="25">
        <v>17000</v>
      </c>
      <c r="G38" s="36">
        <f t="shared" si="5"/>
        <v>850</v>
      </c>
      <c r="H38" s="37" t="s">
        <v>12</v>
      </c>
      <c r="I38" s="36">
        <v>1482</v>
      </c>
      <c r="J38" s="54"/>
    </row>
    <row r="39" spans="1:10" ht="18" customHeight="1" x14ac:dyDescent="0.25">
      <c r="A39" s="64"/>
      <c r="B39" s="74"/>
      <c r="C39" s="76"/>
      <c r="D39" s="6" t="s">
        <v>46</v>
      </c>
      <c r="E39" s="48">
        <v>7</v>
      </c>
      <c r="F39" s="25">
        <v>85000</v>
      </c>
      <c r="G39" s="36">
        <f t="shared" si="5"/>
        <v>595</v>
      </c>
      <c r="H39" s="37" t="s">
        <v>22</v>
      </c>
      <c r="I39" s="25">
        <v>300</v>
      </c>
      <c r="J39" s="54"/>
    </row>
    <row r="40" spans="1:10" ht="18" customHeight="1" x14ac:dyDescent="0.25">
      <c r="A40" s="64"/>
      <c r="B40" s="48">
        <v>4</v>
      </c>
      <c r="C40" s="6" t="s">
        <v>18</v>
      </c>
      <c r="D40" s="37" t="s">
        <v>19</v>
      </c>
      <c r="E40" s="48">
        <v>110</v>
      </c>
      <c r="F40" s="25">
        <v>19000</v>
      </c>
      <c r="G40" s="36">
        <f t="shared" si="5"/>
        <v>2090</v>
      </c>
      <c r="H40" s="37"/>
      <c r="I40" s="25"/>
      <c r="J40" s="54"/>
    </row>
    <row r="41" spans="1:10" ht="18" customHeight="1" x14ac:dyDescent="0.25">
      <c r="A41" s="64"/>
      <c r="B41" s="48">
        <v>5</v>
      </c>
      <c r="C41" s="54"/>
      <c r="D41" s="37" t="s">
        <v>20</v>
      </c>
      <c r="E41" s="48">
        <v>2.36</v>
      </c>
      <c r="F41" s="25">
        <v>35000</v>
      </c>
      <c r="G41" s="36">
        <f t="shared" si="5"/>
        <v>82.6</v>
      </c>
      <c r="H41" s="54"/>
      <c r="I41" s="54"/>
      <c r="J41" s="54"/>
    </row>
    <row r="42" spans="1:10" ht="18" customHeight="1" x14ac:dyDescent="0.25">
      <c r="A42" s="64"/>
      <c r="B42" s="48">
        <v>6</v>
      </c>
      <c r="C42" s="54"/>
      <c r="D42" s="37" t="s">
        <v>21</v>
      </c>
      <c r="E42" s="48">
        <v>10</v>
      </c>
      <c r="F42" s="25">
        <v>100000</v>
      </c>
      <c r="G42" s="36">
        <f t="shared" si="5"/>
        <v>1000</v>
      </c>
      <c r="H42" s="54"/>
      <c r="I42" s="54"/>
      <c r="J42" s="54"/>
    </row>
    <row r="43" spans="1:10" ht="18" customHeight="1" x14ac:dyDescent="0.25">
      <c r="A43" s="47"/>
      <c r="B43" s="48"/>
      <c r="C43" s="33" t="s">
        <v>14</v>
      </c>
      <c r="D43" s="48"/>
      <c r="E43" s="48"/>
      <c r="F43" s="36"/>
      <c r="G43" s="38">
        <f>SUM(G36:G42)</f>
        <v>15217.6</v>
      </c>
      <c r="H43" s="41"/>
      <c r="I43" s="35">
        <f>SUM(I36:I42)</f>
        <v>4782</v>
      </c>
      <c r="J43" s="35">
        <f>G43+I43</f>
        <v>19999.599999999999</v>
      </c>
    </row>
    <row r="44" spans="1:10" ht="15" customHeight="1" x14ac:dyDescent="0.25">
      <c r="A44" s="30"/>
      <c r="B44" s="39"/>
      <c r="C44" s="46"/>
      <c r="D44" s="46"/>
      <c r="E44" s="46"/>
      <c r="F44" s="31"/>
      <c r="G44" s="46"/>
      <c r="H44" s="63"/>
      <c r="I44" s="63"/>
      <c r="J44" s="30"/>
    </row>
    <row r="45" spans="1:10" ht="18" customHeight="1" x14ac:dyDescent="0.25">
      <c r="A45" s="64" t="s">
        <v>67</v>
      </c>
      <c r="B45" s="48">
        <v>1</v>
      </c>
      <c r="C45" s="6" t="s">
        <v>58</v>
      </c>
      <c r="D45" s="56" t="s">
        <v>60</v>
      </c>
      <c r="E45" s="48">
        <v>62</v>
      </c>
      <c r="F45" s="52">
        <v>125000</v>
      </c>
      <c r="G45" s="36">
        <f t="shared" ref="G45:G51" si="6">F45*E45/1000</f>
        <v>7750</v>
      </c>
      <c r="H45" s="37" t="s">
        <v>11</v>
      </c>
      <c r="I45" s="36">
        <v>1000</v>
      </c>
      <c r="J45" s="53"/>
    </row>
    <row r="46" spans="1:10" ht="18" customHeight="1" x14ac:dyDescent="0.25">
      <c r="A46" s="64"/>
      <c r="B46" s="48">
        <v>2</v>
      </c>
      <c r="C46" s="6" t="s">
        <v>59</v>
      </c>
      <c r="D46" s="56" t="s">
        <v>40</v>
      </c>
      <c r="E46" s="48">
        <v>20</v>
      </c>
      <c r="F46" s="52">
        <v>155000</v>
      </c>
      <c r="G46" s="36">
        <f t="shared" si="6"/>
        <v>3100</v>
      </c>
      <c r="H46" s="37" t="s">
        <v>13</v>
      </c>
      <c r="I46" s="25">
        <v>2000</v>
      </c>
      <c r="J46" s="53"/>
    </row>
    <row r="47" spans="1:10" ht="18" customHeight="1" x14ac:dyDescent="0.25">
      <c r="A47" s="64"/>
      <c r="B47" s="74">
        <v>3</v>
      </c>
      <c r="C47" s="76" t="s">
        <v>61</v>
      </c>
      <c r="D47" s="56" t="s">
        <v>35</v>
      </c>
      <c r="E47" s="48">
        <v>28</v>
      </c>
      <c r="F47" s="52">
        <v>15000</v>
      </c>
      <c r="G47" s="36">
        <f t="shared" si="6"/>
        <v>420</v>
      </c>
      <c r="H47" s="37" t="s">
        <v>12</v>
      </c>
      <c r="I47" s="36">
        <v>1482</v>
      </c>
      <c r="J47" s="53"/>
    </row>
    <row r="48" spans="1:10" ht="18" customHeight="1" x14ac:dyDescent="0.25">
      <c r="A48" s="64"/>
      <c r="B48" s="74"/>
      <c r="C48" s="76"/>
      <c r="D48" s="48" t="s">
        <v>62</v>
      </c>
      <c r="E48" s="48">
        <v>5</v>
      </c>
      <c r="F48" s="52">
        <v>155000</v>
      </c>
      <c r="G48" s="36">
        <f t="shared" si="6"/>
        <v>775</v>
      </c>
      <c r="H48" s="37" t="s">
        <v>22</v>
      </c>
      <c r="I48" s="25">
        <v>300</v>
      </c>
      <c r="J48" s="53"/>
    </row>
    <row r="49" spans="1:10" ht="18" customHeight="1" x14ac:dyDescent="0.25">
      <c r="A49" s="64"/>
      <c r="B49" s="48">
        <v>4</v>
      </c>
      <c r="C49" s="6" t="s">
        <v>18</v>
      </c>
      <c r="D49" s="48" t="s">
        <v>19</v>
      </c>
      <c r="E49" s="48">
        <v>110</v>
      </c>
      <c r="F49" s="52">
        <v>19000</v>
      </c>
      <c r="G49" s="36">
        <f t="shared" si="6"/>
        <v>2090</v>
      </c>
      <c r="H49" s="41"/>
      <c r="I49" s="53"/>
      <c r="J49" s="53"/>
    </row>
    <row r="50" spans="1:10" ht="18" customHeight="1" x14ac:dyDescent="0.25">
      <c r="A50" s="64"/>
      <c r="B50" s="48">
        <v>5</v>
      </c>
      <c r="C50" s="6"/>
      <c r="D50" s="48" t="s">
        <v>20</v>
      </c>
      <c r="E50" s="48">
        <v>2.38</v>
      </c>
      <c r="F50" s="52">
        <v>35000</v>
      </c>
      <c r="G50" s="36">
        <f t="shared" si="6"/>
        <v>83.3</v>
      </c>
      <c r="H50" s="41"/>
      <c r="I50" s="53"/>
      <c r="J50" s="53"/>
    </row>
    <row r="51" spans="1:10" ht="18" customHeight="1" x14ac:dyDescent="0.25">
      <c r="A51" s="64"/>
      <c r="B51" s="48">
        <v>6</v>
      </c>
      <c r="C51" s="41"/>
      <c r="D51" s="48" t="s">
        <v>21</v>
      </c>
      <c r="E51" s="48">
        <v>10</v>
      </c>
      <c r="F51" s="52">
        <v>100000</v>
      </c>
      <c r="G51" s="36">
        <f t="shared" si="6"/>
        <v>1000</v>
      </c>
      <c r="H51" s="41"/>
      <c r="I51" s="53"/>
      <c r="J51" s="53"/>
    </row>
    <row r="52" spans="1:10" ht="18" customHeight="1" x14ac:dyDescent="0.25">
      <c r="A52" s="6"/>
      <c r="B52" s="48"/>
      <c r="C52" s="33" t="s">
        <v>14</v>
      </c>
      <c r="D52" s="48"/>
      <c r="E52" s="48"/>
      <c r="F52" s="36"/>
      <c r="G52" s="38">
        <f>SUM(G45:G51)</f>
        <v>15218.3</v>
      </c>
      <c r="H52" s="41"/>
      <c r="I52" s="35">
        <f>SUM(I45:I51)</f>
        <v>4782</v>
      </c>
      <c r="J52" s="35">
        <f>I52+G52</f>
        <v>20000.3</v>
      </c>
    </row>
    <row r="53" spans="1:10" ht="18" customHeight="1" x14ac:dyDescent="0.25">
      <c r="C53" s="28"/>
      <c r="D53" s="1"/>
      <c r="E53" s="1"/>
      <c r="F53" s="49"/>
      <c r="G53" s="50"/>
      <c r="H53" s="28"/>
      <c r="I53" s="51"/>
      <c r="J53" s="51"/>
    </row>
    <row r="54" spans="1:10" ht="18.75" x14ac:dyDescent="0.25">
      <c r="A54" s="7"/>
      <c r="B54" s="8"/>
      <c r="C54" s="20"/>
      <c r="D54" s="21"/>
      <c r="E54" s="9"/>
      <c r="F54" s="22"/>
      <c r="G54" s="23"/>
      <c r="H54" s="20"/>
      <c r="I54" s="24"/>
      <c r="J54" s="24"/>
    </row>
    <row r="55" spans="1:10" ht="18.75" x14ac:dyDescent="0.25">
      <c r="A55" s="7"/>
      <c r="B55" s="8"/>
      <c r="C55" s="77" t="s">
        <v>30</v>
      </c>
      <c r="D55" s="77"/>
      <c r="E55" s="8"/>
      <c r="F55" s="13"/>
      <c r="G55" s="8"/>
      <c r="H55" s="77" t="s">
        <v>29</v>
      </c>
      <c r="I55" s="77"/>
      <c r="J55" s="77"/>
    </row>
    <row r="56" spans="1:10" ht="18.75" x14ac:dyDescent="0.25">
      <c r="A56" s="14"/>
      <c r="B56" s="40"/>
      <c r="C56" s="78" t="s">
        <v>69</v>
      </c>
      <c r="D56" s="78"/>
      <c r="E56" s="8"/>
      <c r="F56" s="13"/>
      <c r="G56" s="8"/>
      <c r="H56" s="43"/>
      <c r="I56" s="8"/>
      <c r="J56" s="8"/>
    </row>
    <row r="57" spans="1:10" ht="18.75" x14ac:dyDescent="0.25">
      <c r="A57" s="14"/>
      <c r="B57" s="40"/>
      <c r="C57" s="1"/>
      <c r="D57" s="1"/>
      <c r="E57" s="8"/>
      <c r="F57" s="13"/>
      <c r="G57" s="8"/>
      <c r="H57" s="43"/>
      <c r="I57" s="8"/>
      <c r="J57" s="8"/>
    </row>
    <row r="58" spans="1:10" ht="18.75" x14ac:dyDescent="0.25">
      <c r="A58" s="10"/>
      <c r="B58" s="9"/>
      <c r="C58" s="5"/>
      <c r="D58" s="5"/>
      <c r="E58" s="9"/>
      <c r="F58" s="18"/>
      <c r="G58" s="18"/>
      <c r="H58" s="44"/>
      <c r="I58" s="9"/>
      <c r="J58" s="9"/>
    </row>
    <row r="59" spans="1:10" x14ac:dyDescent="0.25">
      <c r="D59" s="1"/>
      <c r="E59" s="1"/>
      <c r="F59" s="19"/>
      <c r="G59" s="19"/>
      <c r="H59" s="2"/>
      <c r="I59" s="1"/>
      <c r="J59" s="1"/>
    </row>
    <row r="60" spans="1:10" ht="24.75" customHeight="1" x14ac:dyDescent="0.25">
      <c r="C60" s="71" t="s">
        <v>68</v>
      </c>
      <c r="D60" s="71"/>
      <c r="H60" s="77" t="s">
        <v>24</v>
      </c>
      <c r="I60" s="77"/>
      <c r="J60" s="77"/>
    </row>
    <row r="64" spans="1:10" ht="18.75" x14ac:dyDescent="0.25">
      <c r="C64" s="11" t="s">
        <v>15</v>
      </c>
      <c r="D64" s="12">
        <v>100000</v>
      </c>
    </row>
    <row r="65" spans="3:4" ht="18.75" x14ac:dyDescent="0.25">
      <c r="C65" s="11" t="s">
        <v>16</v>
      </c>
      <c r="D65" s="15">
        <v>5</v>
      </c>
    </row>
    <row r="66" spans="3:4" ht="18.75" x14ac:dyDescent="0.25">
      <c r="C66" s="16" t="s">
        <v>17</v>
      </c>
      <c r="D66" s="17">
        <f>D64/D65</f>
        <v>20000</v>
      </c>
    </row>
  </sheetData>
  <mergeCells count="34">
    <mergeCell ref="C55:D55"/>
    <mergeCell ref="H55:J55"/>
    <mergeCell ref="C56:D56"/>
    <mergeCell ref="C60:D60"/>
    <mergeCell ref="H60:J60"/>
    <mergeCell ref="H16:I16"/>
    <mergeCell ref="C29:C30"/>
    <mergeCell ref="H25:I25"/>
    <mergeCell ref="C27:C28"/>
    <mergeCell ref="A45:A51"/>
    <mergeCell ref="B47:B48"/>
    <mergeCell ref="C47:C48"/>
    <mergeCell ref="C38:C39"/>
    <mergeCell ref="B38:B39"/>
    <mergeCell ref="A36:A42"/>
    <mergeCell ref="H35:I35"/>
    <mergeCell ref="C19:C20"/>
    <mergeCell ref="H44:I44"/>
    <mergeCell ref="A26:A34"/>
    <mergeCell ref="B29:B30"/>
    <mergeCell ref="A17:A24"/>
    <mergeCell ref="B19:B20"/>
    <mergeCell ref="B27:B28"/>
    <mergeCell ref="A1:D1"/>
    <mergeCell ref="E1:J1"/>
    <mergeCell ref="E2:J2"/>
    <mergeCell ref="A4:J4"/>
    <mergeCell ref="A5:J5"/>
    <mergeCell ref="H6:I6"/>
    <mergeCell ref="A7:A15"/>
    <mergeCell ref="B10:B11"/>
    <mergeCell ref="C10:C11"/>
    <mergeCell ref="B8:B9"/>
    <mergeCell ref="C8:C9"/>
  </mergeCells>
  <pageMargins left="0.63" right="0.41" top="0.27" bottom="0.34" header="0.3" footer="0.3"/>
  <pageSetup paperSize="9" scale="75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Tuần 32 Chung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21AK22</cp:lastModifiedBy>
  <cp:lastPrinted>2026-01-05T03:14:26Z</cp:lastPrinted>
  <dcterms:created xsi:type="dcterms:W3CDTF">2025-02-09T15:22:58Z</dcterms:created>
  <dcterms:modified xsi:type="dcterms:W3CDTF">2026-04-18T04:51:50Z</dcterms:modified>
</cp:coreProperties>
</file>