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firstSheet="1" activeTab="1"/>
  </bookViews>
  <sheets>
    <sheet name="foxz" sheetId="2" state="veryHidden" r:id="rId1"/>
    <sheet name="Tuần 29 Chung" sheetId="4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4" l="1"/>
  <c r="G47" i="4"/>
  <c r="G48" i="4"/>
  <c r="G49" i="4"/>
  <c r="G50" i="4"/>
  <c r="G51" i="4"/>
  <c r="G37" i="4"/>
  <c r="G38" i="4"/>
  <c r="G39" i="4"/>
  <c r="G40" i="4"/>
  <c r="G41" i="4"/>
  <c r="G42" i="4"/>
  <c r="G36" i="4"/>
  <c r="I24" i="4"/>
  <c r="G17" i="4"/>
  <c r="G18" i="4"/>
  <c r="G19" i="4"/>
  <c r="G20" i="4"/>
  <c r="G52" i="4"/>
  <c r="I43" i="4"/>
  <c r="G8" i="4"/>
  <c r="G9" i="4"/>
  <c r="G10" i="4"/>
  <c r="G11" i="4"/>
  <c r="G12" i="4"/>
  <c r="G13" i="4"/>
  <c r="I53" i="4"/>
  <c r="G43" i="4" l="1"/>
  <c r="I34" i="4"/>
  <c r="G28" i="4"/>
  <c r="G27" i="4"/>
  <c r="G21" i="4"/>
  <c r="G22" i="4"/>
  <c r="G23" i="4"/>
  <c r="D67" i="4"/>
  <c r="G45" i="4"/>
  <c r="G53" i="4" s="1"/>
  <c r="J53" i="4" s="1"/>
  <c r="G33" i="4"/>
  <c r="G32" i="4"/>
  <c r="G31" i="4"/>
  <c r="G30" i="4"/>
  <c r="G29" i="4"/>
  <c r="G26" i="4"/>
  <c r="G16" i="4"/>
  <c r="I14" i="4"/>
  <c r="G7" i="4"/>
  <c r="G34" i="4" l="1"/>
  <c r="G24" i="4"/>
  <c r="J24" i="4" s="1"/>
  <c r="J43" i="4"/>
  <c r="J34" i="4"/>
  <c r="G14" i="4"/>
  <c r="J14" i="4" s="1"/>
</calcChain>
</file>

<file path=xl/sharedStrings.xml><?xml version="1.0" encoding="utf-8"?>
<sst xmlns="http://schemas.openxmlformats.org/spreadsheetml/2006/main" count="112" uniqueCount="67">
  <si>
    <t>CÔNG TY TNHH THỰC PHẨM MẠNH YẾN</t>
  </si>
  <si>
    <t>CỘNG HÒA XÃ HỘI CHỦ NGHĨA VIỆT NAM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</si>
  <si>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</si>
  <si>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</si>
  <si>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</si>
  <si>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</si>
  <si>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</si>
  <si>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</si>
  <si>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</si>
  <si>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</si>
  <si>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</si>
  <si>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Chất đốt</t>
  </si>
  <si>
    <t>Thuế</t>
  </si>
  <si>
    <t>Nhân công</t>
  </si>
  <si>
    <t>Tổng</t>
  </si>
  <si>
    <t>Tổng tiền</t>
  </si>
  <si>
    <t>5 ngày</t>
  </si>
  <si>
    <t>thành tiền 1 suất</t>
  </si>
  <si>
    <t>Cơm trắng</t>
  </si>
  <si>
    <t>Gạo tẻ</t>
  </si>
  <si>
    <t>Rau thơm</t>
  </si>
  <si>
    <t>Gia vị các loại</t>
  </si>
  <si>
    <t>Khấu hao</t>
  </si>
  <si>
    <t>Trứng vịt</t>
  </si>
  <si>
    <t>Đinh Thị Hương Giang</t>
  </si>
  <si>
    <t>Đ/c: 91 Yết Kiêu  - P.Tân Hưng - TP Hải Phòng</t>
  </si>
  <si>
    <t>SĐT: 0374.116.906 - Ms Yến</t>
  </si>
  <si>
    <t>THỰC ĐƠN BÁN TRÚ NĂM HỌC 2025 - 2026</t>
  </si>
  <si>
    <t>Độc lập -  Tự do -  Hạnh phúc</t>
  </si>
  <si>
    <t>NGƯỜI LẬP</t>
  </si>
  <si>
    <t>HIỆU TRƯỞNG NHÀ TRƯỜNG</t>
  </si>
  <si>
    <t xml:space="preserve">Thịt sấn mông vai </t>
  </si>
  <si>
    <t>Thịt nạc xay</t>
  </si>
  <si>
    <t>Thịt băm rang</t>
  </si>
  <si>
    <t>Bí xanh</t>
  </si>
  <si>
    <t>Cà ra</t>
  </si>
  <si>
    <t>Đậu xốt cà chua</t>
  </si>
  <si>
    <t>Cà chua</t>
  </si>
  <si>
    <t>Mồng tơi</t>
  </si>
  <si>
    <t>Canh bí xanh nấu thịt gà</t>
  </si>
  <si>
    <t>Canh rau cải nấu thịt</t>
  </si>
  <si>
    <t>Canh bí đỏ nấu thịt</t>
  </si>
  <si>
    <t>Bí đỏ</t>
  </si>
  <si>
    <t>Gà CN bỏ cđcc</t>
  </si>
  <si>
    <t>Cá chiên</t>
  </si>
  <si>
    <t>Trứng xào</t>
  </si>
  <si>
    <t>Tuần 29 (từ ngày 30/03/2026 đến ngày 03/04/2026)</t>
  </si>
  <si>
    <t>Trứng rán</t>
  </si>
  <si>
    <t>Canh mồng tơi nấu tép</t>
  </si>
  <si>
    <t>Tép đồng</t>
  </si>
  <si>
    <t>Gà chiên</t>
  </si>
  <si>
    <t>Đậu phụ</t>
  </si>
  <si>
    <t>Tép rang</t>
  </si>
  <si>
    <t>Thịt kho cà chua</t>
  </si>
  <si>
    <t>Cải ngọt</t>
  </si>
  <si>
    <t>Cá rô phi phi lê</t>
  </si>
  <si>
    <t>Giò lợn</t>
  </si>
  <si>
    <t>Khoai tây, cà rốt xào</t>
  </si>
  <si>
    <t xml:space="preserve">Khoai tây cà rốt </t>
  </si>
  <si>
    <t>Canh cà ra nấu mồng tơi</t>
  </si>
  <si>
    <t>Thứ 2
30/3/2026</t>
  </si>
  <si>
    <t>Thứ 3
31/3/2026</t>
  </si>
  <si>
    <t>Thứ 4
01/4/2026</t>
  </si>
  <si>
    <t>Thứ 5
02/4/2026</t>
  </si>
  <si>
    <t>Thứ 6
03/4/2026</t>
  </si>
  <si>
    <t>Nguyễn Thị Thúy</t>
  </si>
  <si>
    <t>(Đã duyệt)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</si>
</sst>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7"/>
      <color theme="1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166" fontId="8" fillId="2" borderId="2" xfId="0" applyNumberFormat="1" applyFont="1" applyFill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6" fontId="6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2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6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66" fontId="3" fillId="0" borderId="2" xfId="1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6" fontId="3" fillId="3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6" fontId="2" fillId="0" borderId="2" xfId="1" applyNumberFormat="1" applyFont="1" applyFill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0</xdr:rowOff>
    </xdr:from>
    <xdr:to>
      <xdr:col>8</xdr:col>
      <xdr:colOff>19050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262CA7A0-0DD7-4DF0-877A-3482417E7161}"/>
            </a:ext>
          </a:extLst>
        </xdr:cNvPr>
        <xdr:cNvCxnSpPr/>
      </xdr:nvCxnSpPr>
      <xdr:spPr>
        <a:xfrm>
          <a:off x="7924800" y="457200"/>
          <a:ext cx="2209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workbookViewId="0">
      <selection activeCell="J3" sqref="J3"/>
    </sheetView>
  </sheetViews>
  <sheetFormatPr defaultColWidth="13.25" defaultRowHeight="16.5" x14ac:dyDescent="0.25"/>
  <cols>
    <col min="1" max="1" width="13.625" style="5" customWidth="1"/>
    <col min="2" max="2" width="7.625" style="1" customWidth="1"/>
    <col min="3" max="3" width="27" style="2" customWidth="1"/>
    <col min="4" max="4" width="28.5" style="3" customWidth="1"/>
    <col min="5" max="5" width="11.25" style="3" customWidth="1"/>
    <col min="6" max="6" width="15.5" style="4" customWidth="1"/>
    <col min="7" max="7" width="15.375" style="4" customWidth="1"/>
    <col min="8" max="8" width="13.875" style="45" customWidth="1"/>
    <col min="9" max="9" width="12.5" style="3" customWidth="1"/>
    <col min="10" max="10" width="14.625" style="3" customWidth="1"/>
    <col min="11" max="16384" width="13.25" style="5"/>
  </cols>
  <sheetData>
    <row r="1" spans="1:10" ht="18" customHeight="1" x14ac:dyDescent="0.25">
      <c r="A1" s="59" t="s">
        <v>0</v>
      </c>
      <c r="B1" s="59"/>
      <c r="C1" s="59"/>
      <c r="D1" s="59"/>
      <c r="E1" s="60" t="s">
        <v>1</v>
      </c>
      <c r="F1" s="60"/>
      <c r="G1" s="60"/>
      <c r="H1" s="60"/>
      <c r="I1" s="60"/>
      <c r="J1" s="60"/>
    </row>
    <row r="2" spans="1:10" ht="18" customHeight="1" x14ac:dyDescent="0.25">
      <c r="A2" s="27" t="s">
        <v>25</v>
      </c>
      <c r="C2" s="28"/>
      <c r="D2" s="26"/>
      <c r="E2" s="60" t="s">
        <v>28</v>
      </c>
      <c r="F2" s="60"/>
      <c r="G2" s="60"/>
      <c r="H2" s="60"/>
      <c r="I2" s="60"/>
      <c r="J2" s="60"/>
    </row>
    <row r="3" spans="1:10" ht="18" customHeight="1" x14ac:dyDescent="0.25">
      <c r="A3" s="28" t="s">
        <v>26</v>
      </c>
      <c r="C3" s="28"/>
      <c r="D3" s="26"/>
      <c r="E3" s="29"/>
      <c r="F3" s="29"/>
      <c r="G3" s="29"/>
      <c r="H3" s="42"/>
      <c r="I3" s="29"/>
      <c r="J3" s="29"/>
    </row>
    <row r="4" spans="1:10" ht="24.75" customHeight="1" x14ac:dyDescent="0.25">
      <c r="A4" s="61" t="s">
        <v>27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ht="22.5" customHeight="1" x14ac:dyDescent="0.25">
      <c r="A5" s="63" t="s">
        <v>46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34.5" customHeight="1" x14ac:dyDescent="0.25">
      <c r="A6" s="30" t="s">
        <v>2</v>
      </c>
      <c r="B6" s="39" t="s">
        <v>3</v>
      </c>
      <c r="C6" s="46" t="s">
        <v>4</v>
      </c>
      <c r="D6" s="46" t="s">
        <v>5</v>
      </c>
      <c r="E6" s="46" t="s">
        <v>6</v>
      </c>
      <c r="F6" s="31" t="s">
        <v>7</v>
      </c>
      <c r="G6" s="46" t="s">
        <v>8</v>
      </c>
      <c r="H6" s="58" t="s">
        <v>9</v>
      </c>
      <c r="I6" s="58"/>
      <c r="J6" s="30" t="s">
        <v>10</v>
      </c>
    </row>
    <row r="7" spans="1:10" ht="21.75" customHeight="1" x14ac:dyDescent="0.25">
      <c r="A7" s="64" t="s">
        <v>60</v>
      </c>
      <c r="B7" s="47">
        <v>1</v>
      </c>
      <c r="C7" s="6" t="s">
        <v>33</v>
      </c>
      <c r="D7" s="55" t="s">
        <v>31</v>
      </c>
      <c r="E7" s="47">
        <v>65</v>
      </c>
      <c r="F7" s="54">
        <v>125000</v>
      </c>
      <c r="G7" s="36">
        <f t="shared" ref="G7:G13" si="0">F7*E7/1000</f>
        <v>8125</v>
      </c>
      <c r="H7" s="37" t="s">
        <v>11</v>
      </c>
      <c r="I7" s="36">
        <v>1000</v>
      </c>
      <c r="J7" s="32"/>
    </row>
    <row r="8" spans="1:10" ht="18" customHeight="1" x14ac:dyDescent="0.25">
      <c r="A8" s="64"/>
      <c r="B8" s="47">
        <v>2</v>
      </c>
      <c r="C8" s="6" t="s">
        <v>47</v>
      </c>
      <c r="D8" s="55" t="s">
        <v>23</v>
      </c>
      <c r="E8" s="47">
        <v>40</v>
      </c>
      <c r="F8" s="54">
        <v>62000</v>
      </c>
      <c r="G8" s="36">
        <f t="shared" si="0"/>
        <v>2480</v>
      </c>
      <c r="H8" s="37" t="s">
        <v>13</v>
      </c>
      <c r="I8" s="25">
        <v>2000</v>
      </c>
      <c r="J8" s="32"/>
    </row>
    <row r="9" spans="1:10" ht="18" customHeight="1" x14ac:dyDescent="0.25">
      <c r="A9" s="64"/>
      <c r="B9" s="64">
        <v>3</v>
      </c>
      <c r="C9" s="65" t="s">
        <v>48</v>
      </c>
      <c r="D9" s="55" t="s">
        <v>38</v>
      </c>
      <c r="E9" s="47">
        <v>28</v>
      </c>
      <c r="F9" s="51">
        <v>18000</v>
      </c>
      <c r="G9" s="36">
        <f t="shared" si="0"/>
        <v>504</v>
      </c>
      <c r="H9" s="37" t="s">
        <v>12</v>
      </c>
      <c r="I9" s="36">
        <v>1482</v>
      </c>
      <c r="J9" s="47"/>
    </row>
    <row r="10" spans="1:10" ht="18" customHeight="1" x14ac:dyDescent="0.25">
      <c r="A10" s="64"/>
      <c r="B10" s="64"/>
      <c r="C10" s="65"/>
      <c r="D10" s="47" t="s">
        <v>49</v>
      </c>
      <c r="E10" s="47">
        <v>6</v>
      </c>
      <c r="F10" s="51">
        <v>155000</v>
      </c>
      <c r="G10" s="36">
        <f t="shared" si="0"/>
        <v>930</v>
      </c>
      <c r="H10" s="37" t="s">
        <v>22</v>
      </c>
      <c r="I10" s="25">
        <v>300</v>
      </c>
      <c r="J10" s="47"/>
    </row>
    <row r="11" spans="1:10" ht="18" customHeight="1" x14ac:dyDescent="0.25">
      <c r="A11" s="64"/>
      <c r="B11" s="47">
        <v>4</v>
      </c>
      <c r="C11" s="37" t="s">
        <v>18</v>
      </c>
      <c r="D11" s="47" t="s">
        <v>19</v>
      </c>
      <c r="E11" s="47">
        <v>110</v>
      </c>
      <c r="F11" s="36">
        <v>19000</v>
      </c>
      <c r="G11" s="36">
        <f t="shared" si="0"/>
        <v>2090</v>
      </c>
      <c r="H11" s="37"/>
      <c r="I11" s="47"/>
      <c r="J11" s="47"/>
    </row>
    <row r="12" spans="1:10" ht="18" customHeight="1" x14ac:dyDescent="0.25">
      <c r="A12" s="64"/>
      <c r="B12" s="47">
        <v>5</v>
      </c>
      <c r="C12" s="32"/>
      <c r="D12" s="47" t="s">
        <v>20</v>
      </c>
      <c r="E12" s="47">
        <v>2.5499999999999998</v>
      </c>
      <c r="F12" s="36">
        <v>35000</v>
      </c>
      <c r="G12" s="36">
        <f t="shared" si="0"/>
        <v>89.25</v>
      </c>
      <c r="H12" s="37"/>
      <c r="I12" s="47"/>
      <c r="J12" s="47"/>
    </row>
    <row r="13" spans="1:10" ht="18" customHeight="1" x14ac:dyDescent="0.25">
      <c r="A13" s="64"/>
      <c r="B13" s="47">
        <v>6</v>
      </c>
      <c r="C13" s="37"/>
      <c r="D13" s="47" t="s">
        <v>21</v>
      </c>
      <c r="E13" s="47">
        <v>10</v>
      </c>
      <c r="F13" s="36">
        <v>100000</v>
      </c>
      <c r="G13" s="36">
        <f t="shared" si="0"/>
        <v>1000</v>
      </c>
      <c r="H13" s="37"/>
      <c r="I13" s="47"/>
      <c r="J13" s="47"/>
    </row>
    <row r="14" spans="1:10" ht="18" customHeight="1" x14ac:dyDescent="0.25">
      <c r="A14" s="64"/>
      <c r="B14" s="47"/>
      <c r="C14" s="33" t="s">
        <v>14</v>
      </c>
      <c r="D14" s="32"/>
      <c r="E14" s="32"/>
      <c r="F14" s="34"/>
      <c r="G14" s="35">
        <f>SUM(G7:G13)</f>
        <v>15218.25</v>
      </c>
      <c r="H14" s="41"/>
      <c r="I14" s="35">
        <f>SUM(I7:I11)</f>
        <v>4782</v>
      </c>
      <c r="J14" s="35">
        <f>I14+G14</f>
        <v>20000.25</v>
      </c>
    </row>
    <row r="15" spans="1:10" ht="11.25" customHeight="1" x14ac:dyDescent="0.25">
      <c r="A15" s="30"/>
      <c r="B15" s="39"/>
      <c r="C15" s="46"/>
      <c r="D15" s="46"/>
      <c r="E15" s="46"/>
      <c r="F15" s="31"/>
      <c r="G15" s="46"/>
      <c r="H15" s="58"/>
      <c r="I15" s="58"/>
      <c r="J15" s="30"/>
    </row>
    <row r="16" spans="1:10" ht="21" customHeight="1" x14ac:dyDescent="0.25">
      <c r="A16" s="64" t="s">
        <v>61</v>
      </c>
      <c r="B16" s="47">
        <v>1</v>
      </c>
      <c r="C16" s="6" t="s">
        <v>50</v>
      </c>
      <c r="D16" s="55" t="s">
        <v>43</v>
      </c>
      <c r="E16" s="47">
        <v>100</v>
      </c>
      <c r="F16" s="36">
        <v>80000</v>
      </c>
      <c r="G16" s="36">
        <f>F16*E16/1000</f>
        <v>8000</v>
      </c>
      <c r="H16" s="37" t="s">
        <v>11</v>
      </c>
      <c r="I16" s="36">
        <v>1000</v>
      </c>
      <c r="J16" s="47"/>
    </row>
    <row r="17" spans="1:10" ht="18" customHeight="1" x14ac:dyDescent="0.25">
      <c r="A17" s="64"/>
      <c r="B17" s="66">
        <v>2</v>
      </c>
      <c r="C17" s="67" t="s">
        <v>36</v>
      </c>
      <c r="D17" s="47" t="s">
        <v>51</v>
      </c>
      <c r="E17" s="47">
        <v>50</v>
      </c>
      <c r="F17" s="36">
        <v>32000</v>
      </c>
      <c r="G17" s="36">
        <f t="shared" ref="G17:G20" si="1">F17*E17/1000</f>
        <v>1600</v>
      </c>
      <c r="H17" s="37" t="s">
        <v>13</v>
      </c>
      <c r="I17" s="25">
        <v>2000</v>
      </c>
      <c r="J17" s="47"/>
    </row>
    <row r="18" spans="1:10" ht="18" customHeight="1" x14ac:dyDescent="0.25">
      <c r="A18" s="64"/>
      <c r="B18" s="66"/>
      <c r="C18" s="67"/>
      <c r="D18" s="47" t="s">
        <v>37</v>
      </c>
      <c r="E18" s="47">
        <v>20</v>
      </c>
      <c r="F18" s="36">
        <v>25000</v>
      </c>
      <c r="G18" s="36">
        <f t="shared" si="1"/>
        <v>500</v>
      </c>
      <c r="H18" s="37" t="s">
        <v>12</v>
      </c>
      <c r="I18" s="36">
        <v>1482</v>
      </c>
      <c r="J18" s="47"/>
    </row>
    <row r="19" spans="1:10" ht="18" customHeight="1" x14ac:dyDescent="0.25">
      <c r="A19" s="64"/>
      <c r="B19" s="66">
        <v>3</v>
      </c>
      <c r="C19" s="67" t="s">
        <v>39</v>
      </c>
      <c r="D19" s="55" t="s">
        <v>34</v>
      </c>
      <c r="E19" s="47">
        <v>60</v>
      </c>
      <c r="F19" s="36">
        <v>18000</v>
      </c>
      <c r="G19" s="36">
        <f t="shared" si="1"/>
        <v>1080</v>
      </c>
      <c r="H19" s="37" t="s">
        <v>22</v>
      </c>
      <c r="I19" s="25">
        <v>300</v>
      </c>
      <c r="J19" s="47"/>
    </row>
    <row r="20" spans="1:10" ht="18" customHeight="1" x14ac:dyDescent="0.25">
      <c r="A20" s="64"/>
      <c r="B20" s="66"/>
      <c r="C20" s="67"/>
      <c r="D20" s="47" t="s">
        <v>43</v>
      </c>
      <c r="E20" s="47">
        <v>10</v>
      </c>
      <c r="F20" s="54">
        <v>80000</v>
      </c>
      <c r="G20" s="36">
        <f t="shared" si="1"/>
        <v>800</v>
      </c>
      <c r="H20" s="6"/>
      <c r="I20" s="6"/>
      <c r="J20" s="47"/>
    </row>
    <row r="21" spans="1:10" ht="18" customHeight="1" x14ac:dyDescent="0.25">
      <c r="A21" s="64"/>
      <c r="B21" s="47">
        <v>4</v>
      </c>
      <c r="C21" s="37" t="s">
        <v>18</v>
      </c>
      <c r="D21" s="47" t="s">
        <v>19</v>
      </c>
      <c r="E21" s="47">
        <v>110</v>
      </c>
      <c r="F21" s="36">
        <v>19000</v>
      </c>
      <c r="G21" s="36">
        <f t="shared" ref="G21:G23" si="2">F21*E21/1000</f>
        <v>2090</v>
      </c>
      <c r="H21" s="37"/>
      <c r="I21" s="36"/>
      <c r="J21" s="47"/>
    </row>
    <row r="22" spans="1:10" ht="18" customHeight="1" x14ac:dyDescent="0.25">
      <c r="A22" s="64"/>
      <c r="B22" s="47">
        <v>5</v>
      </c>
      <c r="C22" s="37"/>
      <c r="D22" s="47" t="s">
        <v>20</v>
      </c>
      <c r="E22" s="47">
        <v>4.22</v>
      </c>
      <c r="F22" s="36">
        <v>35000</v>
      </c>
      <c r="G22" s="36">
        <f t="shared" si="2"/>
        <v>147.69999999999999</v>
      </c>
      <c r="H22" s="37"/>
      <c r="I22" s="47"/>
      <c r="J22" s="47"/>
    </row>
    <row r="23" spans="1:10" ht="18" customHeight="1" x14ac:dyDescent="0.25">
      <c r="A23" s="64"/>
      <c r="B23" s="47">
        <v>6</v>
      </c>
      <c r="C23" s="37"/>
      <c r="D23" s="47" t="s">
        <v>21</v>
      </c>
      <c r="E23" s="47">
        <v>10</v>
      </c>
      <c r="F23" s="36">
        <v>100000</v>
      </c>
      <c r="G23" s="36">
        <f t="shared" si="2"/>
        <v>1000</v>
      </c>
      <c r="H23" s="37"/>
      <c r="I23" s="47"/>
      <c r="J23" s="47"/>
    </row>
    <row r="24" spans="1:10" ht="21.75" customHeight="1" x14ac:dyDescent="0.25">
      <c r="A24" s="64"/>
      <c r="B24" s="47"/>
      <c r="C24" s="33" t="s">
        <v>14</v>
      </c>
      <c r="D24" s="32"/>
      <c r="E24" s="32"/>
      <c r="F24" s="34"/>
      <c r="G24" s="38">
        <f>SUM(G16:G23)</f>
        <v>15217.7</v>
      </c>
      <c r="H24" s="41"/>
      <c r="I24" s="35">
        <f>SUM(I16:I23)</f>
        <v>4782</v>
      </c>
      <c r="J24" s="35">
        <f>I24+G24</f>
        <v>19999.7</v>
      </c>
    </row>
    <row r="25" spans="1:10" ht="13.5" customHeight="1" x14ac:dyDescent="0.25">
      <c r="A25" s="30"/>
      <c r="B25" s="39"/>
      <c r="C25" s="46"/>
      <c r="D25" s="46"/>
      <c r="E25" s="46"/>
      <c r="F25" s="31"/>
      <c r="G25" s="46"/>
      <c r="H25" s="58"/>
      <c r="I25" s="58"/>
      <c r="J25" s="30"/>
    </row>
    <row r="26" spans="1:10" ht="20.25" customHeight="1" x14ac:dyDescent="0.25">
      <c r="A26" s="64" t="s">
        <v>62</v>
      </c>
      <c r="B26" s="47">
        <v>1</v>
      </c>
      <c r="C26" s="67" t="s">
        <v>53</v>
      </c>
      <c r="D26" s="55" t="s">
        <v>31</v>
      </c>
      <c r="E26" s="47">
        <v>63</v>
      </c>
      <c r="F26" s="54">
        <v>125000</v>
      </c>
      <c r="G26" s="36">
        <f t="shared" ref="G26:G33" si="3">F26*E26/1000</f>
        <v>7875</v>
      </c>
      <c r="H26" s="37" t="s">
        <v>11</v>
      </c>
      <c r="I26" s="36">
        <v>1000</v>
      </c>
      <c r="J26" s="47"/>
    </row>
    <row r="27" spans="1:10" ht="18" customHeight="1" x14ac:dyDescent="0.25">
      <c r="A27" s="64"/>
      <c r="B27" s="66">
        <v>2</v>
      </c>
      <c r="C27" s="67"/>
      <c r="D27" s="47" t="s">
        <v>37</v>
      </c>
      <c r="E27" s="47">
        <v>10</v>
      </c>
      <c r="F27" s="36">
        <v>20000</v>
      </c>
      <c r="G27" s="36">
        <f t="shared" si="3"/>
        <v>200</v>
      </c>
      <c r="H27" s="37" t="s">
        <v>13</v>
      </c>
      <c r="I27" s="25">
        <v>2000</v>
      </c>
      <c r="J27" s="47"/>
    </row>
    <row r="28" spans="1:10" ht="18" customHeight="1" x14ac:dyDescent="0.25">
      <c r="A28" s="64"/>
      <c r="B28" s="66"/>
      <c r="C28" s="6" t="s">
        <v>52</v>
      </c>
      <c r="D28" s="47" t="s">
        <v>49</v>
      </c>
      <c r="E28" s="47">
        <v>27</v>
      </c>
      <c r="F28" s="36">
        <v>95000</v>
      </c>
      <c r="G28" s="36">
        <f t="shared" si="3"/>
        <v>2565</v>
      </c>
      <c r="H28" s="37" t="s">
        <v>12</v>
      </c>
      <c r="I28" s="36">
        <v>1482</v>
      </c>
      <c r="J28" s="47"/>
    </row>
    <row r="29" spans="1:10" ht="18" customHeight="1" x14ac:dyDescent="0.25">
      <c r="A29" s="64"/>
      <c r="B29" s="66">
        <v>3</v>
      </c>
      <c r="C29" s="67" t="s">
        <v>40</v>
      </c>
      <c r="D29" s="47" t="s">
        <v>54</v>
      </c>
      <c r="E29" s="47">
        <v>45</v>
      </c>
      <c r="F29" s="36">
        <v>17000</v>
      </c>
      <c r="G29" s="36">
        <f t="shared" si="3"/>
        <v>765</v>
      </c>
      <c r="H29" s="37" t="s">
        <v>22</v>
      </c>
      <c r="I29" s="25">
        <v>300</v>
      </c>
      <c r="J29" s="47"/>
    </row>
    <row r="30" spans="1:10" ht="18" customHeight="1" x14ac:dyDescent="0.25">
      <c r="A30" s="64"/>
      <c r="B30" s="66"/>
      <c r="C30" s="67"/>
      <c r="D30" s="55" t="s">
        <v>32</v>
      </c>
      <c r="E30" s="47">
        <v>5</v>
      </c>
      <c r="F30" s="54">
        <v>125000</v>
      </c>
      <c r="G30" s="36">
        <f t="shared" si="3"/>
        <v>625</v>
      </c>
      <c r="H30" s="6"/>
      <c r="I30" s="6"/>
      <c r="J30" s="47"/>
    </row>
    <row r="31" spans="1:10" ht="18" customHeight="1" x14ac:dyDescent="0.25">
      <c r="A31" s="64"/>
      <c r="B31" s="47">
        <v>4</v>
      </c>
      <c r="C31" s="6" t="s">
        <v>18</v>
      </c>
      <c r="D31" s="47" t="s">
        <v>19</v>
      </c>
      <c r="E31" s="47">
        <v>110</v>
      </c>
      <c r="F31" s="36">
        <v>19000</v>
      </c>
      <c r="G31" s="36">
        <f t="shared" si="3"/>
        <v>2090</v>
      </c>
      <c r="H31" s="37"/>
      <c r="I31" s="6"/>
      <c r="J31" s="47"/>
    </row>
    <row r="32" spans="1:10" ht="18" customHeight="1" x14ac:dyDescent="0.25">
      <c r="A32" s="64"/>
      <c r="B32" s="47">
        <v>5</v>
      </c>
      <c r="C32" s="53"/>
      <c r="D32" s="47" t="s">
        <v>20</v>
      </c>
      <c r="E32" s="47">
        <v>2.8</v>
      </c>
      <c r="F32" s="36">
        <v>35000</v>
      </c>
      <c r="G32" s="36">
        <f t="shared" si="3"/>
        <v>98</v>
      </c>
      <c r="H32" s="37"/>
      <c r="I32" s="36"/>
      <c r="J32" s="47"/>
    </row>
    <row r="33" spans="1:10" ht="18" customHeight="1" x14ac:dyDescent="0.25">
      <c r="A33" s="64"/>
      <c r="B33" s="47">
        <v>6</v>
      </c>
      <c r="C33" s="53"/>
      <c r="D33" s="47" t="s">
        <v>21</v>
      </c>
      <c r="E33" s="47">
        <v>10</v>
      </c>
      <c r="F33" s="36">
        <v>100000</v>
      </c>
      <c r="G33" s="36">
        <f t="shared" si="3"/>
        <v>1000</v>
      </c>
      <c r="H33" s="37"/>
      <c r="I33" s="36"/>
      <c r="J33" s="47"/>
    </row>
    <row r="34" spans="1:10" ht="18" customHeight="1" x14ac:dyDescent="0.25">
      <c r="A34" s="64"/>
      <c r="B34" s="47"/>
      <c r="C34" s="33" t="s">
        <v>14</v>
      </c>
      <c r="D34" s="32"/>
      <c r="E34" s="32"/>
      <c r="F34" s="34"/>
      <c r="G34" s="38">
        <f>SUM(G26:G33)</f>
        <v>15218</v>
      </c>
      <c r="H34" s="41"/>
      <c r="I34" s="35">
        <f>SUM(I26:I32)</f>
        <v>4782</v>
      </c>
      <c r="J34" s="35">
        <f>G34+I34</f>
        <v>20000</v>
      </c>
    </row>
    <row r="35" spans="1:10" ht="12" customHeight="1" x14ac:dyDescent="0.25">
      <c r="A35" s="30"/>
      <c r="B35" s="39"/>
      <c r="C35" s="46"/>
      <c r="D35" s="46"/>
      <c r="E35" s="46"/>
      <c r="F35" s="31"/>
      <c r="G35" s="46"/>
      <c r="H35" s="58"/>
      <c r="I35" s="58"/>
      <c r="J35" s="30"/>
    </row>
    <row r="36" spans="1:10" ht="18" customHeight="1" x14ac:dyDescent="0.25">
      <c r="A36" s="70" t="s">
        <v>63</v>
      </c>
      <c r="B36" s="47">
        <v>1</v>
      </c>
      <c r="C36" s="6" t="s">
        <v>44</v>
      </c>
      <c r="D36" s="6" t="s">
        <v>55</v>
      </c>
      <c r="E36" s="6">
        <v>68</v>
      </c>
      <c r="F36" s="25">
        <v>120000</v>
      </c>
      <c r="G36" s="36">
        <f t="shared" ref="G36:G42" si="4">F36*E36/1000</f>
        <v>8160</v>
      </c>
      <c r="H36" s="37" t="s">
        <v>11</v>
      </c>
      <c r="I36" s="36">
        <v>1000</v>
      </c>
      <c r="J36" s="53"/>
    </row>
    <row r="37" spans="1:10" ht="18" customHeight="1" x14ac:dyDescent="0.25">
      <c r="A37" s="71"/>
      <c r="B37" s="47">
        <v>2</v>
      </c>
      <c r="C37" s="6" t="s">
        <v>45</v>
      </c>
      <c r="D37" s="6" t="s">
        <v>23</v>
      </c>
      <c r="E37" s="6">
        <v>35</v>
      </c>
      <c r="F37" s="25">
        <v>62000</v>
      </c>
      <c r="G37" s="36">
        <f t="shared" si="4"/>
        <v>2170</v>
      </c>
      <c r="H37" s="37" t="s">
        <v>13</v>
      </c>
      <c r="I37" s="25">
        <v>2000</v>
      </c>
      <c r="J37" s="53"/>
    </row>
    <row r="38" spans="1:10" ht="18" customHeight="1" x14ac:dyDescent="0.25">
      <c r="A38" s="71"/>
      <c r="B38" s="66">
        <v>3</v>
      </c>
      <c r="C38" s="67" t="s">
        <v>41</v>
      </c>
      <c r="D38" s="6" t="s">
        <v>42</v>
      </c>
      <c r="E38" s="6">
        <v>50</v>
      </c>
      <c r="F38" s="25">
        <v>18000</v>
      </c>
      <c r="G38" s="36">
        <f t="shared" si="4"/>
        <v>900</v>
      </c>
      <c r="H38" s="37" t="s">
        <v>12</v>
      </c>
      <c r="I38" s="36">
        <v>1482</v>
      </c>
      <c r="J38" s="53"/>
    </row>
    <row r="39" spans="1:10" ht="18" customHeight="1" x14ac:dyDescent="0.25">
      <c r="A39" s="71"/>
      <c r="B39" s="66"/>
      <c r="C39" s="67"/>
      <c r="D39" s="6" t="s">
        <v>32</v>
      </c>
      <c r="E39" s="6">
        <v>6</v>
      </c>
      <c r="F39" s="25">
        <v>125000</v>
      </c>
      <c r="G39" s="36">
        <f t="shared" si="4"/>
        <v>750</v>
      </c>
      <c r="H39" s="37" t="s">
        <v>22</v>
      </c>
      <c r="I39" s="25">
        <v>300</v>
      </c>
      <c r="J39" s="53"/>
    </row>
    <row r="40" spans="1:10" ht="18" customHeight="1" x14ac:dyDescent="0.25">
      <c r="A40" s="71"/>
      <c r="B40" s="6"/>
      <c r="C40" s="6" t="s">
        <v>18</v>
      </c>
      <c r="D40" s="37" t="s">
        <v>19</v>
      </c>
      <c r="E40" s="6">
        <v>110</v>
      </c>
      <c r="F40" s="25">
        <v>19000</v>
      </c>
      <c r="G40" s="36">
        <f t="shared" si="4"/>
        <v>2090</v>
      </c>
      <c r="H40" s="37"/>
      <c r="I40" s="25"/>
      <c r="J40" s="53"/>
    </row>
    <row r="41" spans="1:10" ht="18" customHeight="1" x14ac:dyDescent="0.25">
      <c r="A41" s="71"/>
      <c r="B41" s="47">
        <v>4</v>
      </c>
      <c r="C41" s="53"/>
      <c r="D41" s="37" t="s">
        <v>20</v>
      </c>
      <c r="E41" s="6">
        <v>4.24</v>
      </c>
      <c r="F41" s="25">
        <v>35000</v>
      </c>
      <c r="G41" s="36">
        <f t="shared" si="4"/>
        <v>148.4</v>
      </c>
      <c r="H41" s="53"/>
      <c r="I41" s="53"/>
      <c r="J41" s="53"/>
    </row>
    <row r="42" spans="1:10" ht="18" customHeight="1" x14ac:dyDescent="0.25">
      <c r="A42" s="71"/>
      <c r="B42" s="47">
        <v>5</v>
      </c>
      <c r="C42" s="53"/>
      <c r="D42" s="37" t="s">
        <v>21</v>
      </c>
      <c r="E42" s="6">
        <v>10</v>
      </c>
      <c r="F42" s="25">
        <v>100000</v>
      </c>
      <c r="G42" s="36">
        <f t="shared" si="4"/>
        <v>1000</v>
      </c>
      <c r="H42" s="53"/>
      <c r="I42" s="53"/>
      <c r="J42" s="53"/>
    </row>
    <row r="43" spans="1:10" ht="18" customHeight="1" x14ac:dyDescent="0.25">
      <c r="A43" s="72"/>
      <c r="B43" s="47"/>
      <c r="C43" s="33" t="s">
        <v>14</v>
      </c>
      <c r="D43" s="47"/>
      <c r="E43" s="47"/>
      <c r="F43" s="36"/>
      <c r="G43" s="38">
        <f>SUM(G36:G42)</f>
        <v>15218.4</v>
      </c>
      <c r="H43" s="41"/>
      <c r="I43" s="35">
        <f>SUM(I36:I42)</f>
        <v>4782</v>
      </c>
      <c r="J43" s="35">
        <f>G43+I43</f>
        <v>20000.400000000001</v>
      </c>
    </row>
    <row r="44" spans="1:10" ht="15" customHeight="1" x14ac:dyDescent="0.25">
      <c r="A44" s="30"/>
      <c r="B44" s="39"/>
      <c r="C44" s="46"/>
      <c r="D44" s="46"/>
      <c r="E44" s="46"/>
      <c r="F44" s="31"/>
      <c r="G44" s="46"/>
      <c r="H44" s="58"/>
      <c r="I44" s="58"/>
      <c r="J44" s="30"/>
    </row>
    <row r="45" spans="1:10" ht="18" customHeight="1" x14ac:dyDescent="0.25">
      <c r="A45" s="64" t="s">
        <v>64</v>
      </c>
      <c r="B45" s="47">
        <v>1</v>
      </c>
      <c r="C45" s="6" t="s">
        <v>56</v>
      </c>
      <c r="D45" s="55" t="s">
        <v>56</v>
      </c>
      <c r="E45" s="47">
        <v>40</v>
      </c>
      <c r="F45" s="51">
        <v>160000</v>
      </c>
      <c r="G45" s="36">
        <f t="shared" ref="G45:G52" si="5">F45*E45/1000</f>
        <v>6400</v>
      </c>
      <c r="H45" s="37" t="s">
        <v>11</v>
      </c>
      <c r="I45" s="36">
        <v>1000</v>
      </c>
      <c r="J45" s="52"/>
    </row>
    <row r="46" spans="1:10" ht="18" customHeight="1" x14ac:dyDescent="0.25">
      <c r="A46" s="64"/>
      <c r="B46" s="66">
        <v>2</v>
      </c>
      <c r="C46" s="67" t="s">
        <v>57</v>
      </c>
      <c r="D46" s="55" t="s">
        <v>58</v>
      </c>
      <c r="E46" s="47">
        <v>55</v>
      </c>
      <c r="F46" s="51">
        <v>62000</v>
      </c>
      <c r="G46" s="36">
        <f t="shared" si="5"/>
        <v>3410</v>
      </c>
      <c r="H46" s="37" t="s">
        <v>13</v>
      </c>
      <c r="I46" s="25">
        <v>2000</v>
      </c>
      <c r="J46" s="52"/>
    </row>
    <row r="47" spans="1:10" ht="18" customHeight="1" x14ac:dyDescent="0.25">
      <c r="A47" s="64"/>
      <c r="B47" s="66"/>
      <c r="C47" s="67"/>
      <c r="D47" s="55" t="s">
        <v>32</v>
      </c>
      <c r="E47" s="47">
        <v>8</v>
      </c>
      <c r="F47" s="51">
        <v>125000</v>
      </c>
      <c r="G47" s="36">
        <f t="shared" si="5"/>
        <v>1000</v>
      </c>
      <c r="H47" s="37" t="s">
        <v>12</v>
      </c>
      <c r="I47" s="36">
        <v>1482</v>
      </c>
      <c r="J47" s="52"/>
    </row>
    <row r="48" spans="1:10" ht="18" customHeight="1" x14ac:dyDescent="0.25">
      <c r="A48" s="64"/>
      <c r="B48" s="66">
        <v>3</v>
      </c>
      <c r="C48" s="67" t="s">
        <v>59</v>
      </c>
      <c r="D48" s="55" t="s">
        <v>35</v>
      </c>
      <c r="E48" s="47">
        <v>6</v>
      </c>
      <c r="F48" s="51">
        <v>160000</v>
      </c>
      <c r="G48" s="36">
        <f t="shared" si="5"/>
        <v>960</v>
      </c>
      <c r="H48" s="37" t="s">
        <v>22</v>
      </c>
      <c r="I48" s="25">
        <v>300</v>
      </c>
      <c r="J48" s="52"/>
    </row>
    <row r="49" spans="1:10" ht="18" customHeight="1" x14ac:dyDescent="0.25">
      <c r="A49" s="64"/>
      <c r="B49" s="66"/>
      <c r="C49" s="67"/>
      <c r="D49" s="47" t="s">
        <v>38</v>
      </c>
      <c r="E49" s="47">
        <v>30</v>
      </c>
      <c r="F49" s="51">
        <v>18000</v>
      </c>
      <c r="G49" s="36">
        <f t="shared" si="5"/>
        <v>540</v>
      </c>
      <c r="H49" s="57"/>
      <c r="I49" s="56"/>
      <c r="J49" s="52"/>
    </row>
    <row r="50" spans="1:10" ht="18" customHeight="1" x14ac:dyDescent="0.25">
      <c r="A50" s="64"/>
      <c r="B50" s="47">
        <v>4</v>
      </c>
      <c r="C50" s="37" t="s">
        <v>18</v>
      </c>
      <c r="D50" s="47" t="s">
        <v>19</v>
      </c>
      <c r="E50" s="47">
        <v>110</v>
      </c>
      <c r="F50" s="51">
        <v>19000</v>
      </c>
      <c r="G50" s="36">
        <f t="shared" si="5"/>
        <v>2090</v>
      </c>
      <c r="H50" s="41"/>
      <c r="I50" s="52"/>
      <c r="J50" s="52"/>
    </row>
    <row r="51" spans="1:10" ht="18" customHeight="1" x14ac:dyDescent="0.25">
      <c r="A51" s="64"/>
      <c r="B51" s="47">
        <v>5</v>
      </c>
      <c r="C51" s="6"/>
      <c r="D51" s="47" t="s">
        <v>20</v>
      </c>
      <c r="E51" s="47">
        <v>3.36</v>
      </c>
      <c r="F51" s="51">
        <v>35000</v>
      </c>
      <c r="G51" s="36">
        <f t="shared" si="5"/>
        <v>117.6</v>
      </c>
      <c r="H51" s="41"/>
      <c r="I51" s="52"/>
      <c r="J51" s="52"/>
    </row>
    <row r="52" spans="1:10" ht="18" customHeight="1" x14ac:dyDescent="0.25">
      <c r="A52" s="64"/>
      <c r="B52" s="47">
        <v>6</v>
      </c>
      <c r="C52" s="41"/>
      <c r="D52" s="47" t="s">
        <v>21</v>
      </c>
      <c r="E52" s="47">
        <v>10</v>
      </c>
      <c r="F52" s="51">
        <v>100000</v>
      </c>
      <c r="G52" s="36">
        <f t="shared" si="5"/>
        <v>1000</v>
      </c>
      <c r="H52" s="41"/>
      <c r="I52" s="52"/>
      <c r="J52" s="52"/>
    </row>
    <row r="53" spans="1:10" ht="18" customHeight="1" x14ac:dyDescent="0.25">
      <c r="A53" s="6"/>
      <c r="B53" s="47"/>
      <c r="C53" s="33" t="s">
        <v>14</v>
      </c>
      <c r="D53" s="47"/>
      <c r="E53" s="47"/>
      <c r="F53" s="36"/>
      <c r="G53" s="38">
        <f>SUM(G45:G52)</f>
        <v>15517.6</v>
      </c>
      <c r="H53" s="41"/>
      <c r="I53" s="35">
        <f>SUM(I45:I47)</f>
        <v>4482</v>
      </c>
      <c r="J53" s="35">
        <f>I53+G53</f>
        <v>19999.599999999999</v>
      </c>
    </row>
    <row r="54" spans="1:10" ht="18" customHeight="1" x14ac:dyDescent="0.25">
      <c r="C54" s="28"/>
      <c r="D54" s="1"/>
      <c r="E54" s="1"/>
      <c r="F54" s="48"/>
      <c r="G54" s="49"/>
      <c r="H54" s="28"/>
      <c r="I54" s="50"/>
      <c r="J54" s="50"/>
    </row>
    <row r="55" spans="1:10" ht="18.75" x14ac:dyDescent="0.25">
      <c r="A55" s="7"/>
      <c r="B55" s="8"/>
      <c r="C55" s="20"/>
      <c r="D55" s="21"/>
      <c r="E55" s="9"/>
      <c r="F55" s="22"/>
      <c r="G55" s="23"/>
      <c r="H55" s="20"/>
      <c r="I55" s="24"/>
      <c r="J55" s="24"/>
    </row>
    <row r="56" spans="1:10" ht="18.75" x14ac:dyDescent="0.25">
      <c r="A56" s="7"/>
      <c r="B56" s="8"/>
      <c r="C56" s="68" t="s">
        <v>30</v>
      </c>
      <c r="D56" s="68"/>
      <c r="E56" s="8"/>
      <c r="F56" s="13"/>
      <c r="G56" s="8"/>
      <c r="H56" s="68" t="s">
        <v>29</v>
      </c>
      <c r="I56" s="68"/>
      <c r="J56" s="68"/>
    </row>
    <row r="57" spans="1:10" ht="18.75" x14ac:dyDescent="0.25">
      <c r="A57" s="14"/>
      <c r="B57" s="40"/>
      <c r="C57" s="69" t="s">
        <v>66</v>
      </c>
      <c r="D57" s="69"/>
      <c r="E57" s="8"/>
      <c r="F57" s="13"/>
      <c r="G57" s="8"/>
      <c r="H57" s="43"/>
      <c r="I57" s="8"/>
      <c r="J57" s="8"/>
    </row>
    <row r="58" spans="1:10" ht="18.75" x14ac:dyDescent="0.25">
      <c r="A58" s="14"/>
      <c r="B58" s="40"/>
      <c r="C58" s="1"/>
      <c r="D58" s="1"/>
      <c r="E58" s="8"/>
      <c r="F58" s="13"/>
      <c r="G58" s="8"/>
      <c r="H58" s="43"/>
      <c r="I58" s="8"/>
      <c r="J58" s="8"/>
    </row>
    <row r="59" spans="1:10" ht="18.75" x14ac:dyDescent="0.25">
      <c r="A59" s="10"/>
      <c r="B59" s="9"/>
      <c r="C59" s="5"/>
      <c r="D59" s="5"/>
      <c r="E59" s="9"/>
      <c r="F59" s="18"/>
      <c r="G59" s="18"/>
      <c r="H59" s="44"/>
      <c r="I59" s="9"/>
      <c r="J59" s="9"/>
    </row>
    <row r="60" spans="1:10" x14ac:dyDescent="0.25">
      <c r="D60" s="1"/>
      <c r="E60" s="1"/>
      <c r="F60" s="19"/>
      <c r="G60" s="19"/>
      <c r="H60" s="2"/>
      <c r="I60" s="1"/>
      <c r="J60" s="1"/>
    </row>
    <row r="61" spans="1:10" ht="24.75" customHeight="1" x14ac:dyDescent="0.25">
      <c r="C61" s="60" t="s">
        <v>65</v>
      </c>
      <c r="D61" s="60"/>
      <c r="H61" s="68" t="s">
        <v>24</v>
      </c>
      <c r="I61" s="68"/>
      <c r="J61" s="68"/>
    </row>
    <row r="65" spans="3:4" ht="18.75" x14ac:dyDescent="0.25">
      <c r="C65" s="11" t="s">
        <v>15</v>
      </c>
      <c r="D65" s="12">
        <v>100000</v>
      </c>
    </row>
    <row r="66" spans="3:4" ht="18.75" x14ac:dyDescent="0.25">
      <c r="C66" s="11" t="s">
        <v>16</v>
      </c>
      <c r="D66" s="15">
        <v>5</v>
      </c>
    </row>
    <row r="67" spans="3:4" ht="18.75" x14ac:dyDescent="0.25">
      <c r="C67" s="16" t="s">
        <v>17</v>
      </c>
      <c r="D67" s="17">
        <f>D65/D66</f>
        <v>20000</v>
      </c>
    </row>
  </sheetData>
  <mergeCells count="36">
    <mergeCell ref="C56:D56"/>
    <mergeCell ref="H56:J56"/>
    <mergeCell ref="C57:D57"/>
    <mergeCell ref="C61:D61"/>
    <mergeCell ref="H61:J61"/>
    <mergeCell ref="A16:A24"/>
    <mergeCell ref="B19:B20"/>
    <mergeCell ref="C19:C20"/>
    <mergeCell ref="C26:C27"/>
    <mergeCell ref="C17:C18"/>
    <mergeCell ref="B17:B18"/>
    <mergeCell ref="H25:I25"/>
    <mergeCell ref="A26:A34"/>
    <mergeCell ref="B29:B30"/>
    <mergeCell ref="B27:B28"/>
    <mergeCell ref="A45:A52"/>
    <mergeCell ref="B48:B49"/>
    <mergeCell ref="C48:C49"/>
    <mergeCell ref="C38:C39"/>
    <mergeCell ref="B38:B39"/>
    <mergeCell ref="C46:C47"/>
    <mergeCell ref="B46:B47"/>
    <mergeCell ref="H35:I35"/>
    <mergeCell ref="C29:C30"/>
    <mergeCell ref="H44:I44"/>
    <mergeCell ref="A36:A43"/>
    <mergeCell ref="H15:I15"/>
    <mergeCell ref="A1:D1"/>
    <mergeCell ref="E1:J1"/>
    <mergeCell ref="E2:J2"/>
    <mergeCell ref="A4:J4"/>
    <mergeCell ref="A5:J5"/>
    <mergeCell ref="H6:I6"/>
    <mergeCell ref="A7:A14"/>
    <mergeCell ref="B9:B10"/>
    <mergeCell ref="C9:C10"/>
  </mergeCells>
  <pageMargins left="0.63" right="0.41" top="0.27" bottom="0.34" header="0.3" footer="0.3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29 Chung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21AK22</cp:lastModifiedBy>
  <cp:lastPrinted>2026-01-05T03:14:26Z</cp:lastPrinted>
  <dcterms:created xsi:type="dcterms:W3CDTF">2025-02-09T15:22:58Z</dcterms:created>
  <dcterms:modified xsi:type="dcterms:W3CDTF">2026-03-30T02:35:56Z</dcterms:modified>
</cp:coreProperties>
</file>